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Direktor\Documents\javna naročila\JN za dobavo laboratorijskega materiala za obdobje 2 let\"/>
    </mc:Choice>
  </mc:AlternateContent>
  <bookViews>
    <workbookView xWindow="0" yWindow="0" windowWidth="28800" windowHeight="11730"/>
  </bookViews>
  <sheets>
    <sheet name="Sklop 1" sheetId="2" r:id="rId1"/>
    <sheet name="Sklop 2" sheetId="3" r:id="rId2"/>
    <sheet name="Sklop 3" sheetId="5" r:id="rId3"/>
    <sheet name="Sklop 4" sheetId="6" r:id="rId4"/>
    <sheet name="Sklop 5" sheetId="8" r:id="rId5"/>
    <sheet name="Sklop 6" sheetId="9" r:id="rId6"/>
    <sheet name="Sklop 7" sheetId="11" r:id="rId7"/>
    <sheet name="Sklop 8" sheetId="13" r:id="rId8"/>
  </sheets>
  <calcPr calcId="162913"/>
</workbook>
</file>

<file path=xl/calcChain.xml><?xml version="1.0" encoding="utf-8"?>
<calcChain xmlns="http://schemas.openxmlformats.org/spreadsheetml/2006/main">
  <c r="K9" i="13" l="1"/>
  <c r="L8" i="13"/>
  <c r="L9" i="13" s="1"/>
  <c r="K8" i="13"/>
  <c r="L71" i="11"/>
  <c r="K71" i="11"/>
  <c r="K24" i="9"/>
  <c r="K23" i="9"/>
  <c r="K22" i="9"/>
  <c r="K21" i="9"/>
  <c r="K20" i="9"/>
  <c r="K19" i="9"/>
  <c r="K18" i="9"/>
  <c r="K17" i="9"/>
  <c r="K16" i="9"/>
  <c r="K15" i="9"/>
  <c r="K14" i="9"/>
  <c r="K13" i="9"/>
  <c r="K12" i="9"/>
  <c r="K11" i="9"/>
  <c r="K10" i="9"/>
  <c r="K9" i="9"/>
  <c r="K8" i="9"/>
  <c r="K7" i="9"/>
  <c r="K6" i="9"/>
  <c r="K26" i="9" s="1"/>
  <c r="J24" i="9"/>
  <c r="L24" i="9" s="1"/>
  <c r="J23" i="9"/>
  <c r="L23" i="9" s="1"/>
  <c r="J22" i="9"/>
  <c r="L22" i="9" s="1"/>
  <c r="J21" i="9"/>
  <c r="L21" i="9" s="1"/>
  <c r="J20" i="9"/>
  <c r="L20" i="9" s="1"/>
  <c r="J19" i="9"/>
  <c r="L19" i="9" s="1"/>
  <c r="J18" i="9"/>
  <c r="L18" i="9" s="1"/>
  <c r="J17" i="9"/>
  <c r="L17" i="9" s="1"/>
  <c r="J16" i="9"/>
  <c r="L16" i="9" s="1"/>
  <c r="J15" i="9"/>
  <c r="L15" i="9" s="1"/>
  <c r="J14" i="9"/>
  <c r="L14" i="9" s="1"/>
  <c r="J13" i="9"/>
  <c r="L13" i="9" s="1"/>
  <c r="J12" i="9"/>
  <c r="L12" i="9" s="1"/>
  <c r="J11" i="9"/>
  <c r="L11" i="9" s="1"/>
  <c r="J10" i="9"/>
  <c r="L10" i="9" s="1"/>
  <c r="J9" i="9"/>
  <c r="L9" i="9" s="1"/>
  <c r="J8" i="9"/>
  <c r="L8" i="9" s="1"/>
  <c r="J7" i="9"/>
  <c r="L7" i="9" s="1"/>
  <c r="J6" i="9"/>
  <c r="L6" i="9" s="1"/>
  <c r="L26" i="9" s="1"/>
  <c r="K24" i="8"/>
  <c r="K23" i="8"/>
  <c r="K22" i="8"/>
  <c r="K21" i="8"/>
  <c r="K20" i="8"/>
  <c r="K19" i="8"/>
  <c r="K18" i="8"/>
  <c r="K17" i="8"/>
  <c r="K16" i="8"/>
  <c r="K15" i="8"/>
  <c r="K14" i="8"/>
  <c r="K13" i="8"/>
  <c r="K12" i="8"/>
  <c r="K11" i="8"/>
  <c r="K10" i="8"/>
  <c r="K9" i="8"/>
  <c r="K8" i="8"/>
  <c r="K7" i="8"/>
  <c r="K6" i="8"/>
  <c r="K25" i="8" s="1"/>
  <c r="J24" i="8"/>
  <c r="L24" i="8" s="1"/>
  <c r="J23" i="8"/>
  <c r="L23" i="8" s="1"/>
  <c r="J22" i="8"/>
  <c r="L22" i="8" s="1"/>
  <c r="J21" i="8"/>
  <c r="L21" i="8" s="1"/>
  <c r="J20" i="8"/>
  <c r="L20" i="8" s="1"/>
  <c r="J19" i="8"/>
  <c r="L19" i="8" s="1"/>
  <c r="J18" i="8"/>
  <c r="L18" i="8" s="1"/>
  <c r="J17" i="8"/>
  <c r="L17" i="8" s="1"/>
  <c r="J16" i="8"/>
  <c r="L16" i="8" s="1"/>
  <c r="J15" i="8"/>
  <c r="L15" i="8" s="1"/>
  <c r="J14" i="8"/>
  <c r="L14" i="8" s="1"/>
  <c r="J13" i="8"/>
  <c r="L13" i="8" s="1"/>
  <c r="J12" i="8"/>
  <c r="L12" i="8" s="1"/>
  <c r="L25" i="8" s="1"/>
  <c r="J11" i="8"/>
  <c r="L11" i="8" s="1"/>
  <c r="J10" i="8"/>
  <c r="L10" i="8" s="1"/>
  <c r="J9" i="8"/>
  <c r="L9" i="8" s="1"/>
  <c r="L26" i="8" s="1"/>
  <c r="J8" i="8"/>
  <c r="L8" i="8" s="1"/>
  <c r="J7" i="8"/>
  <c r="L7" i="8" s="1"/>
  <c r="J6" i="8"/>
  <c r="L6" i="8" s="1"/>
  <c r="K46" i="6"/>
  <c r="K45" i="6"/>
  <c r="K44" i="6"/>
  <c r="K43" i="6"/>
  <c r="K42" i="6"/>
  <c r="K41" i="6"/>
  <c r="K40" i="6"/>
  <c r="K39" i="6"/>
  <c r="K38" i="6"/>
  <c r="K37" i="6"/>
  <c r="K36" i="6"/>
  <c r="K35" i="6"/>
  <c r="K34" i="6"/>
  <c r="K33" i="6"/>
  <c r="K32" i="6"/>
  <c r="K31" i="6"/>
  <c r="K30" i="6"/>
  <c r="K29" i="6"/>
  <c r="K28" i="6"/>
  <c r="K27" i="6"/>
  <c r="K26" i="6"/>
  <c r="K25" i="6"/>
  <c r="K24" i="6"/>
  <c r="K23" i="6"/>
  <c r="K22" i="6"/>
  <c r="K21" i="6"/>
  <c r="K20" i="6"/>
  <c r="K19" i="6"/>
  <c r="K18" i="6"/>
  <c r="K17" i="6"/>
  <c r="K48" i="6" s="1"/>
  <c r="K16" i="6"/>
  <c r="K15" i="6"/>
  <c r="K14" i="6"/>
  <c r="K13" i="6"/>
  <c r="K12" i="6"/>
  <c r="K11" i="6"/>
  <c r="K10" i="6"/>
  <c r="K9" i="6"/>
  <c r="K8" i="6"/>
  <c r="K7" i="6"/>
  <c r="K6" i="6"/>
  <c r="K47" i="6" s="1"/>
  <c r="J46" i="6"/>
  <c r="L46" i="6" s="1"/>
  <c r="J45" i="6"/>
  <c r="L45" i="6" s="1"/>
  <c r="J44" i="6"/>
  <c r="L44" i="6" s="1"/>
  <c r="J43" i="6"/>
  <c r="L43" i="6" s="1"/>
  <c r="J42" i="6"/>
  <c r="L42" i="6" s="1"/>
  <c r="J41" i="6"/>
  <c r="L41" i="6" s="1"/>
  <c r="J40" i="6"/>
  <c r="L40" i="6" s="1"/>
  <c r="J39" i="6"/>
  <c r="L39" i="6" s="1"/>
  <c r="J38" i="6"/>
  <c r="L38" i="6" s="1"/>
  <c r="J37" i="6"/>
  <c r="L37" i="6" s="1"/>
  <c r="J36" i="6"/>
  <c r="L36" i="6" s="1"/>
  <c r="J35" i="6"/>
  <c r="L35" i="6" s="1"/>
  <c r="J34" i="6"/>
  <c r="L34" i="6" s="1"/>
  <c r="J33" i="6"/>
  <c r="L33" i="6" s="1"/>
  <c r="J32" i="6"/>
  <c r="L32" i="6" s="1"/>
  <c r="J31" i="6"/>
  <c r="L31" i="6" s="1"/>
  <c r="J30" i="6"/>
  <c r="L30" i="6" s="1"/>
  <c r="J29" i="6"/>
  <c r="L29" i="6" s="1"/>
  <c r="J28" i="6"/>
  <c r="L28" i="6" s="1"/>
  <c r="J27" i="6"/>
  <c r="L27" i="6" s="1"/>
  <c r="J26" i="6"/>
  <c r="L26" i="6" s="1"/>
  <c r="J25" i="6"/>
  <c r="L25" i="6" s="1"/>
  <c r="J24" i="6"/>
  <c r="L24" i="6" s="1"/>
  <c r="J23" i="6"/>
  <c r="L23" i="6" s="1"/>
  <c r="J22" i="6"/>
  <c r="L22" i="6" s="1"/>
  <c r="J21" i="6"/>
  <c r="L21" i="6" s="1"/>
  <c r="J20" i="6"/>
  <c r="L20" i="6" s="1"/>
  <c r="J19" i="6"/>
  <c r="L19" i="6" s="1"/>
  <c r="J18" i="6"/>
  <c r="L18" i="6" s="1"/>
  <c r="J17" i="6"/>
  <c r="L17" i="6" s="1"/>
  <c r="J16" i="6"/>
  <c r="L16" i="6" s="1"/>
  <c r="J15" i="6"/>
  <c r="L15" i="6" s="1"/>
  <c r="J14" i="6"/>
  <c r="L14" i="6" s="1"/>
  <c r="J13" i="6"/>
  <c r="L13" i="6" s="1"/>
  <c r="J12" i="6"/>
  <c r="L12" i="6" s="1"/>
  <c r="J11" i="6"/>
  <c r="L11" i="6" s="1"/>
  <c r="J10" i="6"/>
  <c r="L10" i="6" s="1"/>
  <c r="L48" i="6" s="1"/>
  <c r="J9" i="6"/>
  <c r="L9" i="6" s="1"/>
  <c r="J8" i="6"/>
  <c r="L8" i="6" s="1"/>
  <c r="J7" i="6"/>
  <c r="L7" i="6" s="1"/>
  <c r="J6" i="6"/>
  <c r="L6" i="6" s="1"/>
  <c r="L47" i="6" s="1"/>
  <c r="K7" i="13"/>
  <c r="K6" i="13"/>
  <c r="J7" i="13"/>
  <c r="L7" i="13" s="1"/>
  <c r="J6" i="13"/>
  <c r="L6" i="13" s="1"/>
  <c r="K69" i="11"/>
  <c r="K68" i="11"/>
  <c r="K67" i="11"/>
  <c r="K66" i="11"/>
  <c r="K65" i="11"/>
  <c r="K64" i="11"/>
  <c r="K63" i="11"/>
  <c r="K62" i="11"/>
  <c r="K61" i="11"/>
  <c r="K60" i="11"/>
  <c r="K59" i="11"/>
  <c r="K58" i="1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K7" i="11"/>
  <c r="K6" i="11"/>
  <c r="K70" i="11" s="1"/>
  <c r="J6" i="11"/>
  <c r="L6" i="11" s="1"/>
  <c r="L70" i="11" s="1"/>
  <c r="J69" i="11"/>
  <c r="L69" i="11" s="1"/>
  <c r="J68" i="11"/>
  <c r="L68" i="11" s="1"/>
  <c r="J67" i="11"/>
  <c r="L67" i="11" s="1"/>
  <c r="J66" i="11"/>
  <c r="L66" i="11" s="1"/>
  <c r="J65" i="11"/>
  <c r="L65" i="11" s="1"/>
  <c r="J64" i="11"/>
  <c r="L64" i="11" s="1"/>
  <c r="J63" i="11"/>
  <c r="L63" i="11" s="1"/>
  <c r="J62" i="11"/>
  <c r="L62" i="11" s="1"/>
  <c r="J61" i="11"/>
  <c r="L61" i="11" s="1"/>
  <c r="J60" i="11"/>
  <c r="L60" i="11" s="1"/>
  <c r="J59" i="11"/>
  <c r="L59" i="11" s="1"/>
  <c r="J58" i="11"/>
  <c r="L58" i="11" s="1"/>
  <c r="J57" i="11"/>
  <c r="L57" i="11" s="1"/>
  <c r="J56" i="11"/>
  <c r="L56" i="11" s="1"/>
  <c r="J55" i="11"/>
  <c r="L55" i="11" s="1"/>
  <c r="J54" i="11"/>
  <c r="L54" i="11" s="1"/>
  <c r="J53" i="11"/>
  <c r="L53" i="11" s="1"/>
  <c r="J52" i="11"/>
  <c r="L52" i="11" s="1"/>
  <c r="J51" i="11"/>
  <c r="L51" i="11" s="1"/>
  <c r="J50" i="11"/>
  <c r="L50" i="11" s="1"/>
  <c r="J49" i="11"/>
  <c r="L49" i="11" s="1"/>
  <c r="J48" i="11"/>
  <c r="L48" i="11" s="1"/>
  <c r="J47" i="11"/>
  <c r="L47" i="11" s="1"/>
  <c r="J46" i="11"/>
  <c r="L46" i="11" s="1"/>
  <c r="J45" i="11"/>
  <c r="L45" i="11" s="1"/>
  <c r="J44" i="11"/>
  <c r="L44" i="11" s="1"/>
  <c r="J43" i="11"/>
  <c r="L43" i="11" s="1"/>
  <c r="J42" i="11"/>
  <c r="L42" i="11" s="1"/>
  <c r="J41" i="11"/>
  <c r="L41" i="11" s="1"/>
  <c r="J40" i="11"/>
  <c r="L40" i="11" s="1"/>
  <c r="J39" i="11"/>
  <c r="L39" i="11" s="1"/>
  <c r="J38" i="11"/>
  <c r="L38" i="11" s="1"/>
  <c r="J37" i="11"/>
  <c r="L37" i="11" s="1"/>
  <c r="J36" i="11"/>
  <c r="L36" i="11" s="1"/>
  <c r="J35" i="11"/>
  <c r="L35" i="11" s="1"/>
  <c r="J34" i="11"/>
  <c r="L34" i="11" s="1"/>
  <c r="J33" i="11"/>
  <c r="L33" i="11" s="1"/>
  <c r="J32" i="11"/>
  <c r="L32" i="11" s="1"/>
  <c r="J31" i="11"/>
  <c r="L31" i="11" s="1"/>
  <c r="J30" i="11"/>
  <c r="L30" i="11" s="1"/>
  <c r="J29" i="11"/>
  <c r="L29" i="11" s="1"/>
  <c r="J28" i="11"/>
  <c r="L28" i="11" s="1"/>
  <c r="J27" i="11"/>
  <c r="L27" i="11" s="1"/>
  <c r="J26" i="11"/>
  <c r="L26" i="11" s="1"/>
  <c r="J25" i="11"/>
  <c r="L25" i="11" s="1"/>
  <c r="J24" i="11"/>
  <c r="L24" i="11" s="1"/>
  <c r="J23" i="11"/>
  <c r="L23" i="11" s="1"/>
  <c r="J22" i="11"/>
  <c r="L22" i="11" s="1"/>
  <c r="J21" i="11"/>
  <c r="L21" i="11" s="1"/>
  <c r="J20" i="11"/>
  <c r="L20" i="11" s="1"/>
  <c r="J19" i="11"/>
  <c r="L19" i="11" s="1"/>
  <c r="J18" i="11"/>
  <c r="L18" i="11" s="1"/>
  <c r="J17" i="11"/>
  <c r="L17" i="11" s="1"/>
  <c r="J16" i="11"/>
  <c r="L16" i="11" s="1"/>
  <c r="J15" i="11"/>
  <c r="L15" i="11" s="1"/>
  <c r="J14" i="11"/>
  <c r="L14" i="11" s="1"/>
  <c r="J13" i="11"/>
  <c r="L13" i="11" s="1"/>
  <c r="J12" i="11"/>
  <c r="L12" i="11" s="1"/>
  <c r="J11" i="11"/>
  <c r="L11" i="11" s="1"/>
  <c r="J10" i="11"/>
  <c r="L10" i="11" s="1"/>
  <c r="J9" i="11"/>
  <c r="L9" i="11" s="1"/>
  <c r="J8" i="11"/>
  <c r="L8" i="11" s="1"/>
  <c r="J7" i="11"/>
  <c r="L7" i="11" s="1"/>
  <c r="K12" i="5"/>
  <c r="K11" i="5"/>
  <c r="K10" i="5"/>
  <c r="K9" i="5"/>
  <c r="K8" i="5"/>
  <c r="K7" i="5"/>
  <c r="K6" i="5"/>
  <c r="K14" i="5" s="1"/>
  <c r="J12" i="5"/>
  <c r="L12" i="5" s="1"/>
  <c r="J11" i="5"/>
  <c r="L11" i="5" s="1"/>
  <c r="J10" i="5"/>
  <c r="L10" i="5" s="1"/>
  <c r="J9" i="5"/>
  <c r="L9" i="5" s="1"/>
  <c r="L14" i="5" s="1"/>
  <c r="J8" i="5"/>
  <c r="L8" i="5" s="1"/>
  <c r="J7" i="5"/>
  <c r="L7" i="5" s="1"/>
  <c r="J6" i="5"/>
  <c r="L6" i="5" s="1"/>
  <c r="L13" i="5" s="1"/>
  <c r="L12" i="3"/>
  <c r="L10" i="3"/>
  <c r="L8" i="3"/>
  <c r="K15" i="3"/>
  <c r="K14" i="3"/>
  <c r="K16" i="3" s="1"/>
  <c r="K13" i="3"/>
  <c r="K12" i="3"/>
  <c r="K11" i="3"/>
  <c r="K10" i="3"/>
  <c r="K9" i="3"/>
  <c r="K8" i="3"/>
  <c r="K7" i="3"/>
  <c r="K6" i="2"/>
  <c r="K6" i="3"/>
  <c r="K17" i="3" s="1"/>
  <c r="J15" i="3"/>
  <c r="L15" i="3" s="1"/>
  <c r="J14" i="3"/>
  <c r="L14" i="3" s="1"/>
  <c r="J13" i="3"/>
  <c r="L13" i="3" s="1"/>
  <c r="J12" i="3"/>
  <c r="J11" i="3"/>
  <c r="L11" i="3" s="1"/>
  <c r="J10" i="3"/>
  <c r="J9" i="3"/>
  <c r="L9" i="3" s="1"/>
  <c r="J8" i="3"/>
  <c r="J7" i="3"/>
  <c r="L7" i="3" s="1"/>
  <c r="J6" i="2"/>
  <c r="J6" i="3"/>
  <c r="L6" i="3" s="1"/>
  <c r="J7" i="2"/>
  <c r="L6" i="2"/>
  <c r="L8" i="2" l="1"/>
  <c r="L16" i="3"/>
  <c r="L17" i="3"/>
  <c r="K13" i="5"/>
  <c r="L25" i="9"/>
  <c r="K25" i="9"/>
  <c r="K26" i="8"/>
  <c r="L7" i="2"/>
  <c r="L9" i="2" s="1"/>
  <c r="K7" i="2"/>
  <c r="K9" i="2" s="1"/>
  <c r="K8" i="2" l="1"/>
</calcChain>
</file>

<file path=xl/sharedStrings.xml><?xml version="1.0" encoding="utf-8"?>
<sst xmlns="http://schemas.openxmlformats.org/spreadsheetml/2006/main" count="693" uniqueCount="278">
  <si>
    <t>PODATKI NAROČNIKA</t>
  </si>
  <si>
    <t>PODATKI PONUDNIKA</t>
  </si>
  <si>
    <t>Zap. št.</t>
  </si>
  <si>
    <t xml:space="preserve">Predmet naročila
</t>
  </si>
  <si>
    <t>Letna količina</t>
  </si>
  <si>
    <t>Enota mere</t>
  </si>
  <si>
    <t>Šifra artikla</t>
  </si>
  <si>
    <t>Pakiranje ponudnika</t>
  </si>
  <si>
    <t>Cena brez DDV/ pakiranje ponudnika</t>
  </si>
  <si>
    <t>Cena na EM naročnika brez DDV</t>
  </si>
  <si>
    <t>% DDV</t>
  </si>
  <si>
    <t>Cena/EM naročnika z DDV</t>
  </si>
  <si>
    <t>Ime proizvajalca</t>
  </si>
  <si>
    <t>Komercialni naziv blaga</t>
  </si>
  <si>
    <t>Kataloška številka proizvajalca</t>
  </si>
  <si>
    <t>sc</t>
  </si>
  <si>
    <t>Datum:</t>
  </si>
  <si>
    <t>PT MULTI CALIBRATOR 1-6 TE SIEMENS</t>
  </si>
  <si>
    <t>REACTION TUBE SYSMEX 904-07219 SIEMENS</t>
  </si>
  <si>
    <t>DIETIL ETER 1l=1kom</t>
  </si>
  <si>
    <t>PIPETA NEGRADUIRANA ZA AVTOMATSKO ANALIZO HITROSTI SEDIMENTACIJE ERITROCITOV, SEDIKO 200kom=1sc</t>
  </si>
  <si>
    <t>PIPETA GRADUIRANA ZA AVTOMATSKO ANALIZO HITROSTI SEDIMENTACIJE ERITROCITOV, SEDIKO 200kom=1sc</t>
  </si>
  <si>
    <t>EPRUVETA PLASTIČNA 11X55 BREZ ZAMAŠKA 500kom=1sc</t>
  </si>
  <si>
    <t>ZAMAŠEK PLASTIČNI FI 11  500kom=1sc</t>
  </si>
  <si>
    <t>EPRUVETA PLASTIČNA 12X75 BREZ ZAMAŠKA 500kom=1sc</t>
  </si>
  <si>
    <t>ZAMAŠEK PLASTIČNI FI 12  500kom=1sc</t>
  </si>
  <si>
    <t>PIPETA PLASTIČNA PASTEUR 3ml 500kom=1sc</t>
  </si>
  <si>
    <t>NASTAVKI ZA PIPETE BRAND - modri; 100 - 1000 µl  500kom=1sc</t>
  </si>
  <si>
    <t>NASTAVKI ZA PIPETE BRAND - rumeni; 10 - 200 µl 1000kom=1sc</t>
  </si>
  <si>
    <t>SC</t>
  </si>
  <si>
    <t>CA CLEAN I SIEMENS 50ml =1sc</t>
  </si>
  <si>
    <t>KONTROL PLASMA N SIEMENS  10X1ml =1sc</t>
  </si>
  <si>
    <t>KONTROL PLASMA P  SIEMENS 10X1ml =1sc</t>
  </si>
  <si>
    <t>TROMBOREL S  SIEMENS 10X4ml =1sc</t>
  </si>
  <si>
    <t>TERRALIN 2L 181621/181604 SIEMENS 2L =1sc</t>
  </si>
  <si>
    <t>MULTISTIX 10SG,  SIEMENS 100testov =1sc</t>
  </si>
  <si>
    <t>DCA PAPER CLINI A5 5773 8727986 5kom =1sc</t>
  </si>
  <si>
    <t>STERILNI BRISI ZA NOS, ŽRELO, Z PALČKO IN EPRUVETO Z GOJIŠČEM Z DODATKOM OGLJA 100kom=1SC</t>
  </si>
  <si>
    <t>STEKLA PREDMETNA 76X26 mm, NAVADNA 50kom=1sc</t>
  </si>
  <si>
    <t>STEKLA PREDMETNA 76X26 mm, MATIRANA 50kom=1sc</t>
  </si>
  <si>
    <t>ŽLICA PIKNIK VELIKA 100kom=1sc</t>
  </si>
  <si>
    <t>DODATNE ZAHTEVE NAROČNIKA:</t>
  </si>
  <si>
    <t>LONČEK PROZORNI PLASTIČNI 2dl 100kom=1sc</t>
  </si>
  <si>
    <t>IMERZIJSKO OLJE 100ml=1kom</t>
  </si>
  <si>
    <t>PUFER Ph 6,88 za pripravo krvnih razmazov 1l</t>
  </si>
  <si>
    <t>URINSKI LONČEK Z NAVOJEM, plastičen, NESTERILEN 120ml</t>
  </si>
  <si>
    <t xml:space="preserve">URINSKI LONČEK Z NAVOJEM, plastičen - STERILEN, posamično pakiran 120ml </t>
  </si>
  <si>
    <t>KOMPRESE/ZLOŽENCI IZ NETKANEGA MATERIALA, DEBELINE 30G/M2, 6-SLOJNE, BREZ KONTRASTNE NITKE, NESTERILNE, 5CMX5CM 70% VISKOZE, POLIESTER 30%  100KOM=1SC</t>
  </si>
  <si>
    <t>EPICA(MIKROCENTRIFUGA) PLASTIČNA 1,5ml, s pokrovčkom 1000kom=1sc</t>
  </si>
  <si>
    <t>FILTRIRNI PAPIR 580mmX580mm</t>
  </si>
  <si>
    <t>LEDVIČKA PVC</t>
  </si>
  <si>
    <t>LOPATICA ZA JEZIK LESENA, GLADKO BRUŠENA, DOLŽINA 15 CM, NESTERILNA, 100KOM=1SC</t>
  </si>
  <si>
    <t>PALČKE VATIRANE  100KOM=1SC</t>
  </si>
  <si>
    <t>IGLA INJ. 0,80X40MM 100KOM=1SC</t>
  </si>
  <si>
    <t>KOMPRESA IZ NETKANE VLAKNOVINE, 10 X 10 CM, 6 SLOJNA, VPOJNA, MEHKA, NEŽNA, NE DRAŽI KOŽE, V SESTAVI 70% VISKOZA IN 30% POLIESTER, 2 KOS V SETU, STERILNA, 25 SETOV=1SC</t>
  </si>
  <si>
    <t>SAMOSPRIJEMLJIV POVOJ IZ POROZNEGA NETKANEGA POLIESTERSKEGA MATERIALA Z VLAKNI POLIESTERSKEGA URETANA, PREKRIT Z VEZIVNO SNOVJO, SE LEPI SAM NASE IN NE NA KOŽO ALI DLAKE, 5 CM X 4,6 M.</t>
  </si>
  <si>
    <t>ROKAVICE, PREGLEDNE, NITRILNE, MOČNEJŠE,  HRAPAVE KONICE PRSTOV, OBOJEROČNE, VIJOLIČNO OBARVANE. ENOJNA DEBELINA SREDINEC: 0,15 MM, DLAN: 0,12MM, ZAPESTJE: 0,09 MM. DOLŽINA: 240 MM. MEHANSKE LASTNOSTI: SKRAJNI RAZTEZEK: PRED STARANJEM 550%, PO STARANJU 500%. AQL 1.5. REGISTRIRANE KOT MEDICINSKI PRIPOMOČEK RAZREDA I V SKLADU Z DIREKTIVO O MEDICINSKIH PRIPOMOČKIH MDD 93/42/EEC, STANDARDI EN455-1,2,3,4; EN 374-3. TEST NEPREPUSTNOSTI ZA VIRUSE ASTM F1671. PAKIRANJE 100KOM=1SC VELIKOST M</t>
  </si>
  <si>
    <t>ROKAVICE, PREGLEDNE, NITRILNE, MOČNEJŠE,  HRAPAVE KONICE PRSTOV, OBOJEROČNE, VIJOLIČNO OBARVANE. ENOJNA DEBELINA SREDINEC: 0,15 MM, DLAN: 0,12MM, ZAPESTJE: 0,09 MM. DOLŽINA: 240 MM. MEHANSKE LASTNOSTI: SKRAJNI RAZTEZEK: PRED STARANJEM 550%, PO STARANJU 500%. AQL 1.5. REGISTRIRANE KOT MEDICINSKI PRIPOMOČEK RAZREDA I V SKLADU Z DIREKTIVO O MEDICINSKIH PRIPOMOČKIH MDD 93/42/EEC, STANDARDI EN455-1,2,3,4; EN 374-3. TEST NEPREPUSTNOSTI ZA VIRUSE ASTM F1671. PAKIRANJE 100KOM=1SC VELIKOST S</t>
  </si>
  <si>
    <t>RAZTOPINA FIZIOLOŠKA NACL  0.9% ZA IZPIRANJE, PLASTENKE Z NAVOJEM   500ML=1 SC</t>
  </si>
  <si>
    <t>KOM</t>
  </si>
  <si>
    <t>PALČKE ZA JOD, DOLŽINE 15CM, LESENE, GLADKE 100KOM=1SC</t>
  </si>
  <si>
    <t>LOSION ZA UMIVANJE ROK IN TELESA NAMENJEN OSEBAM Z OBČUTLJIVO KOŽO, SAJ NE VSEBUJE BARVE IN PARFUMA. VZDRŽUJE NARAVNI PH KOŽE. SESTAVA: AQUA, SODIUM LAURETH SULFATE, LAURYL GLUCOSIDE, PEG-7 GLYCERYL COCOATE, AMMONIUM SULFATE, COCAIMIDOPROPYL BETAINE, NEVTRALEN PH, PLASTENKA 1000ML=1KOM</t>
  </si>
  <si>
    <t>LOSION ZA UMIVANJE ROK IN TELESA NAMENJEN OSEBAM Z OBČUTLJIVO KOŽO, SAJ NE VSEBUJE BARVE IN PARFUMA. VZDRŽUJE NARAVNI PH KOŽE. SESTAVA: AQUA, SODIUM LAURETH SULFATE, LAURYL GLUCOSIDE, PEG-7 GLYCERYL COCOATE, AMMONIUM SULFATE, COCAIMIDOPROPYL BETAINE, NEVTRALEN PH, PLASTENKA 500ML=1KOM</t>
  </si>
  <si>
    <t>ZBIRALNIK ZA IGLE IZ PLASTIKE, KOPOLIMERJA IN POLIPROPILENA. ODPORNI NA TOPILA. BARVILA S KATERIMI SO OBARVANA NE SMEJO VSEBOVATI KADMIJA IN DRUGIH TEŽKIH KOVIN. LAHKO SE UPEPELIJO. KVADRATNIH OBLIK, KAPACITETA 3L=1KOM</t>
  </si>
  <si>
    <t>ALKOHOL ETILNI 96%, 1 L=1KOM</t>
  </si>
  <si>
    <t>ALKOHOL ETILNI 70%, 1 L=1KOM</t>
  </si>
  <si>
    <t>PRIPRAVLJENA RAZTOPINA ZA HIGIENSKO IN KIRURŠKO RAZKUŽEVANJE ROK. AKTIVNE UČINKOVINE 2-PROPANOL, BENZALKONIJEV KLORID. PH 5.5. DODATEK PREMAŠČEVALCEV IN SNOVI, KI ZAGOTAVLJAJO REMANENTNO DELOVANJE, IMAJO ŠIROK SPEKTER DELOVANJA TUDI NA ANTIBIOTIKE ODPORNE BAKTERIJE, VIRUSE IN GLIVE, PLASTENKA 1000ML (KOT NPR. SKINMAN SOFT N)=1KOM</t>
  </si>
  <si>
    <t>PRIPRAVLJENA RAZTOPINA ZA HIGIENSKO IN KIRURŠKO RAZKUŽEVANJE ROK. AKTIVNE UČINKOVINE 2-PROPANOL, BENZALKONIJEV KLORID. PH 5.5. DODATEK PREMAŠČEVALCEV IN SNOVI, KI ZAGOTAVLJAJO REMANENTNO DELOVANJE, IMAJO ŠIROK SPEKTER DELOVANJA TUDI NA ANTIBIOTIKE ODPORNE BAKTERIJE, VIRUSE IN GLIVE, PLASTENKA 500ML (KOT NPR. SKINMAN SOFT N)=1KOM</t>
  </si>
  <si>
    <t>PRIPRAVLJENA ALKOHOLNA RAZTOPINA ZA RAZKUŽEVANJE KOŽE PRED OPERACIJAMI, PUNKCIJAMI, CEPLJENJEM, JEMANJEM KRVI, INFUZIJAMI. AKTIVNE UČINKOVINE 2-PROPANOL, KLORHEKSIDIN DIGLUKONAT, VODIKOV PEROKSID, DOSEGAJO ŠIROK SPEKTER DELOVANJA NA BAKTERIJE (TUDI TBC), GLIVE IN VIRUSE, 350 ML PLASTENKA Z RAZPRŠILKO (KOT SPITADERM)=1KOM</t>
  </si>
  <si>
    <t>PRIPRAVLJENA RAZTOPINA ZA HITRO IN UČINKOVITO RAZKUŽEVANJE MED. INVENTARJA TER MANJŠIH POVRŠIN. NE VSEBUJE ALDEHIDOV, SESTAVA: 2 PROPANOL ( 35 G ) IN 1 PROPANOL ( 25 G ), NE PUŠČA MADEŽEV, BREZ BARVE, HITRO IN UČINKOVITO RAZKUŽEVANJE, ŠIROK SPEKTER DELOVANJA NA BAKTERIJE, TUDI TBC, GLJIVE, TER VIRUSE (VACCINIA, ADENO, ROTA, PAPOVA SV40, HIV IN HBV), SE HITRO SUŠI, IZPIRANJE NI POTREBNO, NE DRAŽI KOŽE IN SLUZNIC, PRIJETNEGA VONJA. PRIPRAVLJENA RAZTOPINA ZA TAKOJŠNJO UPORABO, LAHKO SE UPORABLJA NA POVRŠINAH IZ KOVINE, PLASTIKE IN LAKIRANIH POVRŠINA ODPORNIH NA ALKOHOL, PRIMEREN ZA BRISANJE, EMBALAŽA - PLASTENKA 1000ML=1KOM</t>
  </si>
  <si>
    <t>CRP QuickRead GO, kvantitativni test 50 testov =1sc</t>
  </si>
  <si>
    <t>ALKALNO SREDSTVO ZA ČIŠČENJE LABORATORIJSKEGA MATERIALA  1L=1kom</t>
  </si>
  <si>
    <t>LONČEK PLASTIČNI 3dl 50kom=1sc</t>
  </si>
  <si>
    <t>IGLA INJ. 0,90X40MM 100KOM=1SC</t>
  </si>
  <si>
    <t>PRIPRAVLJENA ALKOHOLNA RAZTOPINA ZA RAZKUŽEVANJE KOŽE PRED OPERACIJAMI, PUNKCIJAMI, CEPLJENJEM, JEMANJEM KRVI, INFUZIJAMI. AKTIVNE UČINKOVINE 2-PROPANOL, KLORHEKSIDIN DIGLUKONAT, VODIKOV PEROKSID, DOSEGAJO ŠIROK SPEKTER DELOVANJA NA BAKTERIJE (TUDI TBC), GLIVE IN VIRUSE, 1000ML PLASTENKA  (KOT SPITADERM)</t>
  </si>
  <si>
    <t xml:space="preserve">DOZATOR ZA TEKOČINE 2 ML  Z NAVOJEM, ZA STEKLENICE 500ML </t>
  </si>
  <si>
    <t>May-Grunwald (za barvanje krvnega razmaza)   100ml =1kom</t>
  </si>
  <si>
    <t>Giemsa (za barvanje krvnega razmaza)  100ml=1kom</t>
  </si>
  <si>
    <t>LOSJON ZA NEGO KOŽE BREZ PARFUMA, KI SE HITRO VPIJA, VSEBOVATI MORA PREMAŠČEVALCE NA OSNOVI GLICEROLA IN VISOKO KVALITETNI ČEBELJI VOSEK, NAMENJEN OSEBAM Z ZELO OBČUTLJIVO IN SUHO KOŽO IN OMOGOČA POPOLNO, BLAGO DNEVNO NEGO ROK IN TELESA, PLASTENKA 500ML=1KOM</t>
  </si>
  <si>
    <t>KREMA ZA ROKE V TUBI, VLAŽILNO-ZAŠČITNA, Z ALOE VERO IN GLICERINOM, 100 ML. DERMATOLOŠKO TESTIRANA. KREMA OHRANJA RAVNOVESJE VLAGE V KOŽI, JO NEGUJE, ŠČITI IN JI VRAČA MEHKOBO. JE LEPO MAZLJIVA, HITRO SE VPIJE IN NE PUŠČA MASTNIH SLEDI.</t>
  </si>
  <si>
    <t>KRPICE ČISTILNE IZ ČISTE CELULOZE PERFORIRANE V NAVITKU, SE NE MUCKAJO, NE PUŠČAJO PRAHU, NE POŠKODUJEJO OBČUTLJIVIH POVRŠIN, SO ČVRSTE, PRI UPORABI ČISTIL, RAZKUŽIL TER NEGOVALNIH SREDSTEV, NE RAZPADEJO, 4X5 CM,  1000 KOM=1SC</t>
  </si>
  <si>
    <t>PAPIRNAT LEPILNI TRAK IZ VLAKNOVINE IZ VISKOZE,S HIPOALERGENIM LEPILOM ZA UPORABO PRI NEPOŠKODOVANI KOŽI IN ZA PRITRDITEV SANITETNEGA MATERIALA, TRAK JE NA NAVIJALCU, 2,5 CMX9M, 12 KOM=1SC</t>
  </si>
  <si>
    <t>PAPIRNAT LEPILNI TRAK IZ VLAKNOVINE IZ VISKOZE, S HIPOALERGENIM LEPILOM ZA UPORABO PRI NEPOŠKODOVANI KOŽI IN ZA PRITRDITEV SANITETNEGA MATERIALA, TRAK JE NA NAVIJALCU,  5CMX9M,  6 KOM=1SC</t>
  </si>
  <si>
    <t>ROBČKI ZA PONOVNO POLNJENJE PAKIRANJA ROBČKOV ZA HITRO RAZKUŽEVANJE  MEDICINSKEGA INVENTARJA IN MANJŠIH POVRŠIN NA OSNOVI 2-PROPANOLA (35% V 100g) IN 1-PROPANOLA =1SC(25g/100g). ŠIROK SPEKTER DELOVANJA NA BAKTERIJE , TUDI TBC, GLJIVE IN VIRUSE (ROTA, HIV IN HBV). PAKIRANJE V REFIL PO 5X90 ROBČKOV=1SC</t>
  </si>
  <si>
    <t>ROBČKI ZA HITRO RAZKUŽEVANJE  MEDICINSKEGA INVENTARJA IN MANJŠIH POVRŠIN NA OSNOVI 2-PROPANOLA (35% V 100g) IN 1-PROPANOLA =1SC(25g/100g). ŠIROK SPEKTER DELOVANJA NA BAKTERIJE , TUDI TBC, GLJIVE IN VIRUSE (ROTA, HIV IN HBV). PAKIRANJE V DOZO PO 90 ROBČKOV=1SC</t>
  </si>
  <si>
    <t>ALKOHOLNE KRPICE  ZA ČIŠČENJE IN RAZKUŽEVANJE  KOŽE IN MEDICINSKIH PRIPOMOČKOV, PREPOJENE Z 70% IZOPROPANOLOM, POSAMIČNO PAKIRANE, VELIKOSTI  4,5 CM X 8,3CM, 100 KOM=1SC</t>
  </si>
  <si>
    <t>ROKAVICE, PREGLEDNE, IZ LATEKSA, BREZ PUDRA, HRAPAVE. ENOJNA DEBELINA: PRST: 0,14 MM, DLAN: 0,11 MM, ZAPESTJE: 0,09 MM; DOLŽINA 240 MM. REGISTRIRANE KOT MEDICINSKI PRIPOMOČEK RAZREDA I V  SKLADU Z DIREKTIVO O MEDICINSKIH PRIPOMOČKIH MDD 93/42/EEC EN 455-1, 2, 3, 4. AQL 1.5. TEST NEPREPUSTNOSTI ZA VIRUSE ASTM F1671. PAKIRANJE 100 KOM=1SC VELIKOST S</t>
  </si>
  <si>
    <t>ROKAVICE, PREGLEDNE, IZ LATEKSA, BREZ PUDRA, HRAPAVE. ENOJNA DEBELINA: PRST: 0,14 MM, DLAN: 0,11 MM, ZAPESTJE: 0,09 MM; DOLŽINA 240 MM. REGISTRIRANE KOT MEDICINSKI PRIPOMOČEK RAZREDA I V  SKLADU Z DIREKTIVO O MEDICINSKIH PRIPOMOČKIH MDD 93/42/EEC EN 455-1, 2, 3, 4. AQL 1.5. TEST NEPREPUSTNOSTI ZA VIRUSE ASTM F1671. PAKIRANJE 100 KOM=1SC VELIKOST M</t>
  </si>
  <si>
    <t>DODATNE ZAHTEVE NAROČNIKA</t>
  </si>
  <si>
    <t>Samo originalni reagenti in kontrole za delo na aparatu CRP QuickRead GO.</t>
  </si>
  <si>
    <t>Control CRP QuickRead GO 1ml=1sc</t>
  </si>
  <si>
    <t>SAMPLE CUPS 1.5ml 73-641 SIEMENS 1000kom=1sc</t>
  </si>
  <si>
    <t>Okultna kri: Specifični kvalitativni imunokromatografski test za detekcijo okultne krvi v blatu + kontrolni material, testna ploščica  25 testov =1sc</t>
  </si>
  <si>
    <t>ACID SULFOSALICIL 20%  100ml=1kom</t>
  </si>
  <si>
    <t>URICULT (Gojišče za urinokulturo   Cled / Mac Conkey)  10kom=1sc</t>
  </si>
  <si>
    <t>URICULT - TRIO (Gojišče za urinokulturo   Cled / Mac Conkey / E.Coli) 10kom=1sc</t>
  </si>
  <si>
    <t>PARAFILM širine 10cm=1sc</t>
  </si>
  <si>
    <t>STEKLA POKROVNA 22X22 mm 200kom=1sc</t>
  </si>
  <si>
    <t>KOMPRESA IZ NETKANE VLAKNOVINE, 5 X 5 CM, 6 SLOJNA, VPOJNA, MEHKA, NEŽNA, NE DRAŽI KOŽE, V SESTAVI 70% VISKOZA IN 30% POLIESTER, STERILNA, 2 KOSA V SETU,  50KOM=1SC</t>
  </si>
  <si>
    <t>MASKA KIRURŠKA Z ELASTIKO 3 SLOJNA, TIP I, EN 14683, MODRA 50KOM=1SC</t>
  </si>
  <si>
    <t>1.</t>
  </si>
  <si>
    <t xml:space="preserve">ABSORBANCE FLEX TEST 8x30=1sc DF179 </t>
  </si>
  <si>
    <t>2.</t>
  </si>
  <si>
    <t xml:space="preserve">ALBUMIN 480T=1sc DF13 </t>
  </si>
  <si>
    <t>3.</t>
  </si>
  <si>
    <t>ALBUMIN/TP CAL 6x2ml =1sc DC31</t>
  </si>
  <si>
    <t>4.</t>
  </si>
  <si>
    <t>ALTI 240T=1sc DF143</t>
  </si>
  <si>
    <t>5.</t>
  </si>
  <si>
    <t>AMYLASE 240T=1sc DF17A</t>
  </si>
  <si>
    <t>6.</t>
  </si>
  <si>
    <t>AST GOT 360T=1sc DF41A</t>
  </si>
  <si>
    <t>7.</t>
  </si>
  <si>
    <t>BILIRUBIN CAL 4x1ml=1sc DC167</t>
  </si>
  <si>
    <t>8.</t>
  </si>
  <si>
    <t>BILIRUBIN DIRECT 320T=1sc DF125</t>
  </si>
  <si>
    <t>9.</t>
  </si>
  <si>
    <t>BILIRUBIN TOTAL 480T=1sc DF167</t>
  </si>
  <si>
    <t>10.</t>
  </si>
  <si>
    <t>CALCIUM RGT 480T=1sc DF23A</t>
  </si>
  <si>
    <t>11.</t>
  </si>
  <si>
    <t>CHEM I CAL 6x2ml=1sc DC18C</t>
  </si>
  <si>
    <t>12.</t>
  </si>
  <si>
    <t>CHEM II CAL 6x1,2ml=1sc DC20</t>
  </si>
  <si>
    <t>13.</t>
  </si>
  <si>
    <t>CHOLESTEROL 480T=1sc DF27</t>
  </si>
  <si>
    <t>14.</t>
  </si>
  <si>
    <t>CHOLESTEROL CAL 6x1ml=1sc DC16</t>
  </si>
  <si>
    <t>15.</t>
  </si>
  <si>
    <t>CREATININ ENCIM 448T =1sc DF270B</t>
  </si>
  <si>
    <t>16.</t>
  </si>
  <si>
    <t>CRP (RCRP) 120T=1sc DF34</t>
  </si>
  <si>
    <t>17.</t>
  </si>
  <si>
    <t>CRP (RCRP) CAL 10x1ml=1sc DC34</t>
  </si>
  <si>
    <t>18.</t>
  </si>
  <si>
    <t>DIMENSION CUPS A1000=1sc DSC4</t>
  </si>
  <si>
    <t>19.</t>
  </si>
  <si>
    <t>DIMENSION PRINT PAPIR A4=1sc D829</t>
  </si>
  <si>
    <t>20.</t>
  </si>
  <si>
    <t>ENZYME II CAL 2 2x3x1,5ML =1sc DC143</t>
  </si>
  <si>
    <t>21.</t>
  </si>
  <si>
    <t>22.</t>
  </si>
  <si>
    <t>23.</t>
  </si>
  <si>
    <t>FT3 RGT 120T =1sc RF616</t>
  </si>
  <si>
    <t>24.</t>
  </si>
  <si>
    <t>FT4 RGT 120T=1sc RF610</t>
  </si>
  <si>
    <t>25.</t>
  </si>
  <si>
    <t>GGT RGT 288T=1sc DF45A</t>
  </si>
  <si>
    <t>26.</t>
  </si>
  <si>
    <t>GLUCOSE RGT 1440T=1sc DF40</t>
  </si>
  <si>
    <t>27.</t>
  </si>
  <si>
    <t>HDL CHOLESTEROL 240T=1sc DF48B</t>
  </si>
  <si>
    <t>28.</t>
  </si>
  <si>
    <t>HDL CHOLESTEROL CAL 6ML=1sc DC48B</t>
  </si>
  <si>
    <t>29.</t>
  </si>
  <si>
    <t>HEMOGLOBIN A1C 120T=1sc DF105B</t>
  </si>
  <si>
    <t>30.</t>
  </si>
  <si>
    <t>HM REACTION VESSELS RXVIA A1000=1sc</t>
  </si>
  <si>
    <t>31.</t>
  </si>
  <si>
    <t>IRON CAL 2x3x2ml=1sc DC85</t>
  </si>
  <si>
    <t>IRON FLEX CART 4x60T=1sc DF85</t>
  </si>
  <si>
    <t>33.</t>
  </si>
  <si>
    <t>KIVETE CARTRIDGE A12000=1c D828</t>
  </si>
  <si>
    <t>34.</t>
  </si>
  <si>
    <t>LDL CHOLESTEROL 120T=1sc DF131</t>
  </si>
  <si>
    <t>35.</t>
  </si>
  <si>
    <t>LDL CHOLESTEROL CAL 6x2ml =1sc DC131</t>
  </si>
  <si>
    <t>36.</t>
  </si>
  <si>
    <t>LIQ DIAB CTL L1 6X1=1sc 171 10471613</t>
  </si>
  <si>
    <t>37.</t>
  </si>
  <si>
    <t>LIQ DIAB CTL L2 6X1=1sc 172 10471614</t>
  </si>
  <si>
    <t>38.</t>
  </si>
  <si>
    <t>LIQ IMUNOL CTL-1 6X3=1sc 594 6540340</t>
  </si>
  <si>
    <t>39.</t>
  </si>
  <si>
    <t>LIQ IMUNOL CTL-2 6X3=1sc 595 6635546</t>
  </si>
  <si>
    <t>40.</t>
  </si>
  <si>
    <t>LIQ MULTI CTL-1 12X3=1sc 694 6635570</t>
  </si>
  <si>
    <t>41.</t>
  </si>
  <si>
    <t>LIQ MULTI CTL-2 12X3=1sc 695 6635589</t>
  </si>
  <si>
    <t>42.</t>
  </si>
  <si>
    <t>LYPHO IMUNA 1 12X5ml=1sc 371 663541</t>
  </si>
  <si>
    <t>43.</t>
  </si>
  <si>
    <t>LYPHO IMUNA 2 12X5ml=1sc 372 107076</t>
  </si>
  <si>
    <t>44.</t>
  </si>
  <si>
    <t>ALK PHOSPHATASE CAL 3X2X1=1sc DC 150</t>
  </si>
  <si>
    <t>45.</t>
  </si>
  <si>
    <t>ALK PHOSPHATASE I 360T=1sc DF150</t>
  </si>
  <si>
    <t>46.</t>
  </si>
  <si>
    <t>PSA T/F CAL 12x2ml=1sc RC452</t>
  </si>
  <si>
    <t>47.</t>
  </si>
  <si>
    <t>PSA TOTAL RGT 120T=1sc RF451</t>
  </si>
  <si>
    <t>48.</t>
  </si>
  <si>
    <t>QUIKLYTE DILUEN CHECK 50ml=1sc S640</t>
  </si>
  <si>
    <t>49.</t>
  </si>
  <si>
    <t>QUIKLYTE FLUSH SOL 3L=1sc  S630</t>
  </si>
  <si>
    <t>50.</t>
  </si>
  <si>
    <t>QUIKLYTE MULTISENSOR A4=1sc S600</t>
  </si>
  <si>
    <t>51.</t>
  </si>
  <si>
    <t>QUIKLYTE SAMPLE DIL6x500ml=1sc S635</t>
  </si>
  <si>
    <t>52.</t>
  </si>
  <si>
    <t>QUIKLYTE STANDARD A 3x1L=1sc S620</t>
  </si>
  <si>
    <t>53.</t>
  </si>
  <si>
    <t>QUIKLYTE STANDARD B 3x300ml =1sc S625</t>
  </si>
  <si>
    <t>54.</t>
  </si>
  <si>
    <t>RXL CHEMISTRY WASH 1700ml=1sc RD701</t>
  </si>
  <si>
    <t>55.</t>
  </si>
  <si>
    <t>RXL REAG PROBE CLEA 500ml=1sc RD702</t>
  </si>
  <si>
    <t>56.</t>
  </si>
  <si>
    <t>RXL SAMPLE PROBE CLEAN 1L=1sc RD703</t>
  </si>
  <si>
    <t>57.</t>
  </si>
  <si>
    <t>SALT BRIDGE SOL 3x150ml=1sc D105</t>
  </si>
  <si>
    <t>58.</t>
  </si>
  <si>
    <t>SMALL SAMPLE CUP a1000=1sc DSC5</t>
  </si>
  <si>
    <t>59.</t>
  </si>
  <si>
    <t>THYROID CAL TSHFT4 10x2ml =1sc RC610A</t>
  </si>
  <si>
    <t>60.</t>
  </si>
  <si>
    <t>TOTAL PROTEIN 480T=1sc DF73</t>
  </si>
  <si>
    <t>61.</t>
  </si>
  <si>
    <t>TRIGLYCERIDES 480T=1sc DF69A</t>
  </si>
  <si>
    <t>62.</t>
  </si>
  <si>
    <t>TSH RGT 200T=1sc RF612</t>
  </si>
  <si>
    <t>63.</t>
  </si>
  <si>
    <t>UREA NITROGEN 480T=1sc DF21</t>
  </si>
  <si>
    <t>64.</t>
  </si>
  <si>
    <t>URIC ACID 480T=1sc DF77</t>
  </si>
  <si>
    <t>CA Clean II 45 ml</t>
  </si>
  <si>
    <t xml:space="preserve">Samo originalni reagenti, raztopine, kalibratorji, kontrole in pomožni material za delo na aparatu Sysmex CA 600. Naročnik pogojuje vezanost ponujenih artiklov na obstoječ aparat zato, ker bi lahko uporaba ponujenih artiklov drugih proizvajalcev povzročila neskladnost in tehnične težave med obratovanjem in vzdrževanjem. </t>
  </si>
  <si>
    <t>32.</t>
  </si>
  <si>
    <t xml:space="preserve">POSODICA PVC ZA BLATO Z ŽLIČKO (nesterilna) </t>
  </si>
  <si>
    <t>ACETON 1L</t>
  </si>
  <si>
    <t>URA SIGNALNA, DIGITALNA 23ur, 59min, 59sek</t>
  </si>
  <si>
    <t>ŠČETKA premer 8mm</t>
  </si>
  <si>
    <t>ŠČETKA premer 25mm</t>
  </si>
  <si>
    <t>MERILNI VALJ, steklen, 100 ml</t>
  </si>
  <si>
    <t>MERILNI VALJ, steklen, 50 ml</t>
  </si>
  <si>
    <t>ALKOHOL 70%, 10L-1KOM</t>
  </si>
  <si>
    <t>EPRUVETA Z DODATKOM REAGENTA ZA DIREKTNO ŠTETJE  TROMBOCITOV V VENSKI KRVI. kot npr.KABE LABORTECNIK 1ml 50kom=1sc</t>
  </si>
  <si>
    <t xml:space="preserve">Barvili za barvanje krvnih razmazov morata biti od istega proizvajalca.                                                                                                                   Gojišči URICULT in URICULT-TRIO morata biti od istega proizvajalca.                                                                                                                                                                                                                         Epruvete za sediment urina in pokrovčki morajo biti od istega proizvajalca                                                                             </t>
  </si>
  <si>
    <t>Rota/adeno: Kvalitativni test za dokazovanje antigenov rota/adenovirusov v blatu + kontrolni material, testna ploščica 25 testov =1sc</t>
  </si>
  <si>
    <t>Urinski HCG test (25 IU/L), test za dokazovanje nosečnosti, specifični imunološki test + kontrolni material, testna ploščica 30 testov =1sc</t>
  </si>
  <si>
    <t>Influenza A+B: Kvalitativni imunokromatografski test za sočasno detekcijo  influence A in B v brisu nosnic + kontrolni material, testna ploščica 20 testov =1sc</t>
  </si>
  <si>
    <t>THERMOPAPIR CA-500TOAP SIEMENS 10rol=1sc</t>
  </si>
  <si>
    <t>Hitri test za dokazovanje streptokoknega antigena skupine A iz brisa žrela + kontrolni material, testna ploščica, 20 testov =1sc</t>
  </si>
  <si>
    <t>Test za dokazovanje protiteles infekcijske mononukleoze (IM)  testna ploščica + kontrolni material 20 testov=1sc</t>
  </si>
  <si>
    <t>Revma faktor latex test + kontrolni material 100 testov=1sc</t>
  </si>
  <si>
    <t>EPRUVETA ZA ANALIZO URINA 12ml iz polistirena, graduirana, zožena v spodnjem delu za centrifugiranje urina, primerna za sediment urina, proizvajalec isti kot za zamaške</t>
  </si>
  <si>
    <t>POKROVČEK ZA EPRUVETO ZA PRIPRAVO SEDIMENTA URINA, biti mora kompatibilen (isti proizvajalec) kot za epruveto, zagotavljati mora vodotesnost</t>
  </si>
  <si>
    <t>PRIPRAVLJENA ALKOHOLNA RAZTOPINA ZA RAZKUŽEVANJE KOŽE PRED OPERACIJAMI, PUNKCIJAMI, CEPLJENJEM, JEMANJEM KRVI, INFUZIJAMI. AKTIVNE UČINKOVINE 2-PROPANOL, KLORHEKSIDIN DIGLUKONAT, VODIKOV PEROKSID, DOSEGAJO ŠIROK SPEKTER DELOVANJA NA BAKTERIJE (TUDI TBC), GLIVE IN VIRUSE, 500ML PLASTENKA  (KOT SPITADERM)</t>
  </si>
  <si>
    <t>GLUKOZA 75g</t>
  </si>
  <si>
    <t>kom</t>
  </si>
  <si>
    <t>RED. VODA 500ml BRAND Z NAVOJEM</t>
  </si>
  <si>
    <t>Skupna cena brez DDV  (2 dec. mesti)</t>
  </si>
  <si>
    <t>Skupna cena z DDV   (2 dec. mesti)</t>
  </si>
  <si>
    <t>Ime proizvajlca</t>
  </si>
  <si>
    <t>Skupaj za obdobje 1 leta znaša:</t>
  </si>
  <si>
    <t>Skupaj za obdobje 2 let znaša:</t>
  </si>
  <si>
    <t>Zap. št. 1: Imunološki test za okultno kri v blatu na ploščici: Relativna specifičnost testa &gt; 99% in občutljivost 4,8 μg Hb/g blata. Komplet mora vsebovati pozitivno kontrolo  v tekoči, že pripravljeni raztopini.</t>
  </si>
  <si>
    <t>Zap. št. 2: Imunokromatografski test na ploščici Rota/Adeno:  Relativna specifičnost testa &gt; 97% in občutljivost &gt; 97% Rotavirus in relativna specifičnost testa &gt; 97% in občutljivost &gt; 96% Adenovirus, vsebovati mora pozitivno  kontrolo.</t>
  </si>
  <si>
    <t>Zap. št. 3:  Imunokromatografski test na ploščici HCG: Relativna  specifičnost testa &gt;95% in občutljivost  &gt;95%.</t>
  </si>
  <si>
    <t>Zap. št. 4: Imunokromatografski test na ploščici Streptokok A: Relativna specifičnost testa 97% in občutljivost 95%, vsebovati mora pozitivno in negativno kontrolo.</t>
  </si>
  <si>
    <t>Zap. št. 5: Imunokromatografski test na ploščici Influenza A+B: Relativna specifičnost testa &gt; 98% in občutljivost  &gt; 97%,  vsebovati mora pozitivno in negativno kontrolo.</t>
  </si>
  <si>
    <t>Zap. št. 7: Revma faktor latex test: specifičnost testa &gt;97% in občutljivost &gt;98% , vsebovati mora pozitivno in negativno kontrolo.</t>
  </si>
  <si>
    <t>Če ponujate dodatno pakiranje, ga navedite v opombi.</t>
  </si>
  <si>
    <t>Na zahtevo naročnika mora biti omogočeno testiranje za vse artikle iz tega sklopa - 20 testov za vsak posamezen artikel.</t>
  </si>
  <si>
    <t>Zap. št. 6: Imunokromatografski test na ploščici Inf. mononukleoza: detekcija heterofilnih protiteles, relativna specifičnost testa  &gt; 98% in občutljivost  &gt;97%, vsebovati mora pozitivno in negativno kontrolo.</t>
  </si>
  <si>
    <t>PLOŠČICA ZA PREGLED SEDIMENTA URINA, plastična z 10 komoricami  3x3 mm, vsaka z mrežo 9 kvadratov</t>
  </si>
  <si>
    <t>CELULOZNA VATA, BELJENA STANIČEVINA, ZA HIGIENSKE NAMENE, 1 KG  =1kom</t>
  </si>
  <si>
    <t>PONUDBENI PREDRAČUN - SKLOP 1: REAGENTI IN KONTROLE ZA APARAT CRP - QuickRead GO</t>
  </si>
  <si>
    <t xml:space="preserve">PONUDBENI PREDRAČUN - SKLOP 2: REAGENTI, KONTROLE, KALIBRATORJI IN POTROŠNI MATERIAL ZA  KOAGULACIJSKI  ANALIZATOR SYSMEX CA 600 </t>
  </si>
  <si>
    <t xml:space="preserve">PONUDBENI PREDRAČUN - SKLOP 3: PRESEJALNI TESTI </t>
  </si>
  <si>
    <t>PONUDBENI PREDRAČUN - SKLOP 4: LABORATORIJSKI PRIBOR IN KEMIKALIJE</t>
  </si>
  <si>
    <t>PONUDBENI PREDRAČUN - SKLOP 5: SANITETNI IN OBVEZILNI MATERIAL</t>
  </si>
  <si>
    <t>PONUDBENI PREDRAČUN - SKLOP 6: RAZKUŽILA</t>
  </si>
  <si>
    <t>PONUDBENI PREDRAČUN - SKLOP 7:  REAGENTI, KONTROLE, KALIBRATORJI IN POTROŠNI MATERIAL ZA  ANALIZATOR DIMENSION EXL 200</t>
  </si>
  <si>
    <t>PONUDBENI PREDRAČUN - SKLOP 8:  OSTALI MATERIAL</t>
  </si>
  <si>
    <t>Podpis ponudnika:</t>
  </si>
  <si>
    <t>Žig:</t>
  </si>
  <si>
    <t>V testni komplet morajo biti vključene vse komponente za izvedbo testa. Označeni morajo biti s CE in IVD oznako.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</si>
</sst>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_€"/>
    <numFmt numFmtId="165" formatCode="#,##0.00\ &quot;€&quot;"/>
  </numFmts>
  <fonts count="24" x14ac:knownFonts="1">
    <font>
      <sz val="11"/>
      <color theme="1"/>
      <name val="Calibri"/>
      <family val="2"/>
      <charset val="238"/>
      <scheme val="minor"/>
    </font>
    <font>
      <sz val="11"/>
      <color theme="1"/>
      <name val="Calibri"/>
      <family val="2"/>
      <charset val="238"/>
      <scheme val="minor"/>
    </font>
    <font>
      <b/>
      <sz val="9"/>
      <color indexed="8"/>
      <name val="Arial"/>
      <family val="2"/>
      <charset val="238"/>
    </font>
    <font>
      <sz val="9"/>
      <color theme="1"/>
      <name val="Calibri"/>
      <family val="2"/>
      <charset val="238"/>
      <scheme val="minor"/>
    </font>
    <font>
      <sz val="10"/>
      <name val="Arial CE"/>
      <family val="2"/>
      <charset val="238"/>
    </font>
    <font>
      <b/>
      <sz val="9"/>
      <name val="Arial CE"/>
      <family val="2"/>
      <charset val="238"/>
    </font>
    <font>
      <b/>
      <sz val="9"/>
      <color theme="1"/>
      <name val="Calibri"/>
      <family val="2"/>
      <charset val="238"/>
      <scheme val="minor"/>
    </font>
    <font>
      <b/>
      <sz val="9"/>
      <color indexed="8"/>
      <name val="Calibri"/>
      <family val="2"/>
      <charset val="238"/>
    </font>
    <font>
      <b/>
      <sz val="9"/>
      <name val="Calibri"/>
      <family val="2"/>
      <charset val="238"/>
      <scheme val="minor"/>
    </font>
    <font>
      <b/>
      <sz val="9"/>
      <color indexed="8"/>
      <name val="Calibri"/>
      <family val="2"/>
      <charset val="238"/>
      <scheme val="minor"/>
    </font>
    <font>
      <sz val="9"/>
      <name val="Calibri"/>
      <family val="2"/>
      <charset val="238"/>
    </font>
    <font>
      <sz val="9"/>
      <color indexed="8"/>
      <name val="Calibri"/>
      <family val="2"/>
      <charset val="238"/>
    </font>
    <font>
      <sz val="8"/>
      <color indexed="8"/>
      <name val="Calibri"/>
      <family val="2"/>
      <charset val="238"/>
    </font>
    <font>
      <u/>
      <sz val="9"/>
      <color theme="1"/>
      <name val="Calibri"/>
      <family val="2"/>
      <charset val="238"/>
      <scheme val="minor"/>
    </font>
    <font>
      <sz val="8"/>
      <name val="Calibri"/>
      <family val="2"/>
      <charset val="238"/>
    </font>
    <font>
      <sz val="9"/>
      <name val="Calibri"/>
      <family val="2"/>
      <charset val="238"/>
      <scheme val="minor"/>
    </font>
    <font>
      <sz val="10"/>
      <name val="Arial CE"/>
      <charset val="238"/>
    </font>
    <font>
      <b/>
      <sz val="9"/>
      <name val="Arial"/>
      <family val="2"/>
      <charset val="238"/>
    </font>
    <font>
      <sz val="9"/>
      <name val="Arial"/>
      <family val="2"/>
      <charset val="238"/>
    </font>
    <font>
      <sz val="9"/>
      <color theme="1"/>
      <name val="Arial"/>
      <family val="2"/>
      <charset val="238"/>
    </font>
    <font>
      <b/>
      <sz val="9"/>
      <color rgb="FFFF0000"/>
      <name val="Arial"/>
      <family val="2"/>
      <charset val="238"/>
    </font>
    <font>
      <u/>
      <sz val="9"/>
      <name val="Arial"/>
      <family val="2"/>
      <charset val="238"/>
    </font>
    <font>
      <b/>
      <sz val="9"/>
      <name val="Arial CE"/>
      <charset val="238"/>
    </font>
    <font>
      <u/>
      <sz val="11"/>
      <color theme="1"/>
      <name val="Calibri"/>
      <family val="2"/>
      <charset val="238"/>
      <scheme val="minor"/>
    </font>
  </fonts>
  <fills count="9">
    <fill>
      <patternFill patternType="none"/>
    </fill>
    <fill>
      <patternFill patternType="gray125"/>
    </fill>
    <fill>
      <patternFill patternType="solid">
        <fgColor theme="0"/>
        <bgColor indexed="26"/>
      </patternFill>
    </fill>
    <fill>
      <patternFill patternType="solid">
        <fgColor theme="0" tint="-0.34998626667073579"/>
        <bgColor indexed="64"/>
      </patternFill>
    </fill>
    <fill>
      <patternFill patternType="solid">
        <fgColor theme="4" tint="0.3999450666829432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D6DCE4"/>
        <bgColor indexed="26"/>
      </patternFill>
    </fill>
    <fill>
      <patternFill patternType="solid">
        <fgColor theme="3" tint="0.79998168889431442"/>
        <bgColor indexed="26"/>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s>
  <cellStyleXfs count="6">
    <xf numFmtId="0" fontId="0" fillId="0" borderId="0"/>
    <xf numFmtId="0" fontId="4" fillId="0" borderId="0"/>
    <xf numFmtId="0" fontId="1" fillId="0" borderId="0"/>
    <xf numFmtId="0" fontId="16" fillId="0" borderId="0"/>
    <xf numFmtId="0" fontId="16" fillId="0" borderId="0"/>
    <xf numFmtId="0" fontId="1" fillId="0" borderId="0"/>
  </cellStyleXfs>
  <cellXfs count="95">
    <xf numFmtId="0" fontId="0" fillId="0" borderId="0" xfId="0"/>
    <xf numFmtId="0" fontId="2" fillId="0" borderId="0" xfId="0" applyFont="1" applyBorder="1" applyAlignment="1" applyProtection="1">
      <alignment vertical="top" wrapText="1"/>
    </xf>
    <xf numFmtId="0" fontId="3" fillId="2" borderId="0" xfId="0" applyFont="1" applyFill="1" applyBorder="1" applyAlignment="1" applyProtection="1">
      <alignment horizontal="left"/>
    </xf>
    <xf numFmtId="0" fontId="3" fillId="2" borderId="0" xfId="0" applyFont="1" applyFill="1" applyBorder="1" applyAlignment="1" applyProtection="1">
      <alignment horizontal="left" wrapText="1"/>
    </xf>
    <xf numFmtId="0" fontId="3" fillId="2" borderId="0" xfId="0" applyFont="1" applyFill="1" applyBorder="1" applyAlignment="1" applyProtection="1">
      <alignment wrapText="1"/>
    </xf>
    <xf numFmtId="0" fontId="2" fillId="0" borderId="0" xfId="0" applyFont="1" applyFill="1" applyBorder="1" applyAlignment="1" applyProtection="1">
      <alignment vertical="top" wrapText="1"/>
    </xf>
    <xf numFmtId="0" fontId="2" fillId="0" borderId="0" xfId="0" applyFont="1" applyBorder="1" applyAlignment="1" applyProtection="1">
      <alignment vertical="top"/>
      <protection locked="0"/>
    </xf>
    <xf numFmtId="0" fontId="5" fillId="0" borderId="0" xfId="1" applyFont="1" applyAlignment="1" applyProtection="1">
      <alignment horizontal="left" wrapText="1"/>
      <protection hidden="1"/>
    </xf>
    <xf numFmtId="0" fontId="2" fillId="0" borderId="0" xfId="0" applyFont="1" applyBorder="1" applyAlignment="1" applyProtection="1">
      <alignment vertical="top" wrapText="1"/>
      <protection locked="0"/>
    </xf>
    <xf numFmtId="0" fontId="8" fillId="5" borderId="4" xfId="0" applyNumberFormat="1" applyFont="1" applyFill="1" applyBorder="1" applyAlignment="1" applyProtection="1">
      <alignment horizontal="center" vertical="center" wrapText="1"/>
    </xf>
    <xf numFmtId="0" fontId="8" fillId="5" borderId="4" xfId="0" applyFont="1" applyFill="1" applyBorder="1" applyAlignment="1" applyProtection="1">
      <alignment horizontal="center" vertical="center" wrapText="1"/>
    </xf>
    <xf numFmtId="49" fontId="8" fillId="4" borderId="5" xfId="0" applyNumberFormat="1" applyFont="1" applyFill="1" applyBorder="1" applyAlignment="1" applyProtection="1">
      <alignment horizontal="center" vertical="center" wrapText="1"/>
    </xf>
    <xf numFmtId="2" fontId="8" fillId="4" borderId="6" xfId="0" applyNumberFormat="1" applyFont="1" applyFill="1" applyBorder="1" applyAlignment="1" applyProtection="1">
      <alignment horizontal="center" vertical="center" wrapText="1"/>
    </xf>
    <xf numFmtId="164" fontId="8" fillId="4" borderId="7" xfId="0" applyNumberFormat="1"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4" fontId="8" fillId="4" borderId="7" xfId="0" applyNumberFormat="1" applyFont="1" applyFill="1" applyBorder="1" applyAlignment="1" applyProtection="1">
      <alignment horizontal="center" vertical="center" wrapText="1"/>
    </xf>
    <xf numFmtId="49" fontId="8" fillId="4" borderId="7" xfId="0" applyNumberFormat="1" applyFont="1" applyFill="1" applyBorder="1" applyAlignment="1" applyProtection="1">
      <alignment horizontal="center" vertical="center" wrapText="1"/>
    </xf>
    <xf numFmtId="49" fontId="8" fillId="4" borderId="8" xfId="0" applyNumberFormat="1" applyFont="1" applyFill="1" applyBorder="1" applyAlignment="1" applyProtection="1">
      <alignment horizontal="center" vertical="center" wrapText="1"/>
    </xf>
    <xf numFmtId="0" fontId="10" fillId="6" borderId="4" xfId="0" applyNumberFormat="1" applyFont="1" applyFill="1" applyBorder="1" applyAlignment="1" applyProtection="1">
      <alignment horizontal="left" wrapText="1"/>
    </xf>
    <xf numFmtId="0" fontId="3" fillId="6" borderId="4" xfId="2" applyFont="1" applyFill="1" applyBorder="1" applyAlignment="1">
      <alignment wrapText="1"/>
    </xf>
    <xf numFmtId="1" fontId="10" fillId="6" borderId="4" xfId="0" applyNumberFormat="1" applyFont="1" applyFill="1" applyBorder="1" applyAlignment="1" applyProtection="1">
      <alignment wrapText="1"/>
    </xf>
    <xf numFmtId="0" fontId="10" fillId="6" borderId="4" xfId="0" applyNumberFormat="1" applyFont="1" applyFill="1" applyBorder="1" applyAlignment="1" applyProtection="1">
      <alignment wrapText="1"/>
    </xf>
    <xf numFmtId="0" fontId="3" fillId="0" borderId="4" xfId="0" applyFont="1" applyFill="1" applyBorder="1"/>
    <xf numFmtId="165" fontId="6" fillId="0" borderId="4" xfId="0" applyNumberFormat="1" applyFont="1" applyFill="1" applyBorder="1"/>
    <xf numFmtId="0" fontId="3" fillId="0" borderId="0" xfId="0" applyFont="1" applyFill="1"/>
    <xf numFmtId="0" fontId="0" fillId="0" borderId="0" xfId="0" applyAlignment="1">
      <alignment vertical="center"/>
    </xf>
    <xf numFmtId="0" fontId="3" fillId="6" borderId="4" xfId="2" applyFont="1" applyFill="1" applyBorder="1" applyAlignment="1">
      <alignment vertical="center" wrapText="1"/>
    </xf>
    <xf numFmtId="1" fontId="10" fillId="6" borderId="4" xfId="0" applyNumberFormat="1" applyFont="1" applyFill="1" applyBorder="1" applyAlignment="1" applyProtection="1">
      <alignment vertical="center" wrapText="1"/>
    </xf>
    <xf numFmtId="0" fontId="10" fillId="6" borderId="4" xfId="0" applyNumberFormat="1" applyFont="1" applyFill="1" applyBorder="1" applyAlignment="1" applyProtection="1">
      <alignment vertical="center" wrapText="1"/>
    </xf>
    <xf numFmtId="0" fontId="11" fillId="0" borderId="3" xfId="0" applyNumberFormat="1" applyFont="1" applyFill="1" applyBorder="1" applyAlignment="1" applyProtection="1">
      <alignment vertical="center" wrapText="1"/>
    </xf>
    <xf numFmtId="0" fontId="11" fillId="0" borderId="4" xfId="0" applyNumberFormat="1" applyFont="1" applyFill="1" applyBorder="1" applyAlignment="1" applyProtection="1">
      <alignment vertical="center" wrapText="1"/>
      <protection locked="0"/>
    </xf>
    <xf numFmtId="165" fontId="11" fillId="0" borderId="4" xfId="0" applyNumberFormat="1" applyFont="1" applyFill="1" applyBorder="1" applyAlignment="1" applyProtection="1">
      <alignment vertical="center" wrapText="1"/>
      <protection locked="0"/>
    </xf>
    <xf numFmtId="0" fontId="11" fillId="0" borderId="4" xfId="0" applyNumberFormat="1" applyFont="1" applyFill="1" applyBorder="1" applyAlignment="1" applyProtection="1">
      <alignment vertical="center" wrapText="1"/>
    </xf>
    <xf numFmtId="0" fontId="12" fillId="0" borderId="3" xfId="0" applyNumberFormat="1" applyFont="1" applyFill="1" applyBorder="1" applyAlignment="1" applyProtection="1">
      <alignment wrapText="1"/>
    </xf>
    <xf numFmtId="0" fontId="12" fillId="0" borderId="4" xfId="0" applyNumberFormat="1" applyFont="1" applyFill="1" applyBorder="1" applyAlignment="1" applyProtection="1">
      <alignment wrapText="1"/>
      <protection locked="0"/>
    </xf>
    <xf numFmtId="165" fontId="12" fillId="0" borderId="4" xfId="0" applyNumberFormat="1" applyFont="1" applyFill="1" applyBorder="1" applyAlignment="1" applyProtection="1">
      <alignment wrapText="1"/>
      <protection locked="0"/>
    </xf>
    <xf numFmtId="165" fontId="12" fillId="0" borderId="4" xfId="0" applyNumberFormat="1" applyFont="1" applyFill="1" applyBorder="1" applyAlignment="1" applyProtection="1">
      <alignment wrapText="1" readingOrder="1"/>
      <protection locked="0"/>
    </xf>
    <xf numFmtId="0" fontId="12" fillId="0" borderId="4" xfId="0" applyNumberFormat="1" applyFont="1" applyFill="1" applyBorder="1" applyAlignment="1" applyProtection="1">
      <alignment wrapText="1"/>
    </xf>
    <xf numFmtId="0" fontId="13" fillId="0" borderId="0" xfId="0" applyFont="1" applyFill="1"/>
    <xf numFmtId="0" fontId="0" fillId="0" borderId="0" xfId="0" applyAlignment="1">
      <alignment horizontal="center" wrapText="1"/>
    </xf>
    <xf numFmtId="0" fontId="14" fillId="6" borderId="4" xfId="0" applyNumberFormat="1" applyFont="1" applyFill="1" applyBorder="1" applyAlignment="1" applyProtection="1">
      <alignment wrapText="1"/>
    </xf>
    <xf numFmtId="0" fontId="0" fillId="0" borderId="0" xfId="0" applyAlignment="1">
      <alignment vertical="top"/>
    </xf>
    <xf numFmtId="0" fontId="3" fillId="0" borderId="0" xfId="0" applyFont="1" applyFill="1" applyBorder="1"/>
    <xf numFmtId="165" fontId="6" fillId="0" borderId="0" xfId="0" applyNumberFormat="1" applyFont="1" applyFill="1" applyBorder="1"/>
    <xf numFmtId="0" fontId="0" fillId="0" borderId="0" xfId="0" applyAlignment="1">
      <alignment horizontal="left" vertical="top" wrapText="1"/>
    </xf>
    <xf numFmtId="0" fontId="0" fillId="0" borderId="0" xfId="0"/>
    <xf numFmtId="0" fontId="12" fillId="0" borderId="3" xfId="0" applyNumberFormat="1" applyFont="1" applyFill="1" applyBorder="1" applyAlignment="1" applyProtection="1">
      <alignment vertical="center" wrapText="1"/>
    </xf>
    <xf numFmtId="0" fontId="12" fillId="0" borderId="4" xfId="0" applyNumberFormat="1" applyFont="1" applyFill="1" applyBorder="1" applyAlignment="1" applyProtection="1">
      <alignment vertical="center" wrapText="1"/>
      <protection locked="0"/>
    </xf>
    <xf numFmtId="0" fontId="21" fillId="0" borderId="0" xfId="0" applyFont="1" applyAlignment="1">
      <alignment horizontal="left" vertical="top"/>
    </xf>
    <xf numFmtId="0" fontId="18" fillId="0" borderId="0" xfId="3" applyFont="1" applyFill="1" applyBorder="1" applyAlignment="1">
      <alignment horizontal="left" vertical="top" wrapText="1"/>
    </xf>
    <xf numFmtId="0" fontId="18" fillId="0" borderId="0" xfId="3" applyNumberFormat="1" applyFont="1" applyFill="1" applyBorder="1" applyAlignment="1">
      <alignment horizontal="left" vertical="top" wrapText="1"/>
    </xf>
    <xf numFmtId="0" fontId="19" fillId="0" borderId="0" xfId="0" applyFont="1" applyAlignment="1">
      <alignment horizontal="left" vertical="top"/>
    </xf>
    <xf numFmtId="0" fontId="0" fillId="0" borderId="0" xfId="0" applyFont="1" applyAlignment="1">
      <alignment horizontal="left" vertical="top"/>
    </xf>
    <xf numFmtId="0" fontId="0" fillId="0" borderId="0" xfId="0" applyFont="1" applyAlignment="1">
      <alignment vertical="top"/>
    </xf>
    <xf numFmtId="0" fontId="0" fillId="0" borderId="0" xfId="0" applyAlignment="1">
      <alignment vertical="top"/>
    </xf>
    <xf numFmtId="165" fontId="12" fillId="0" borderId="4" xfId="0" applyNumberFormat="1" applyFont="1" applyFill="1" applyBorder="1" applyAlignment="1" applyProtection="1">
      <alignment vertical="center" wrapText="1"/>
      <protection locked="0"/>
    </xf>
    <xf numFmtId="0" fontId="12" fillId="0" borderId="4" xfId="0" applyNumberFormat="1" applyFont="1" applyFill="1" applyBorder="1" applyAlignment="1" applyProtection="1">
      <alignment vertical="center" wrapText="1"/>
    </xf>
    <xf numFmtId="0" fontId="2" fillId="0" borderId="0" xfId="0" applyFont="1" applyBorder="1" applyAlignment="1" applyProtection="1">
      <alignment vertical="center"/>
      <protection locked="0"/>
    </xf>
    <xf numFmtId="0" fontId="10" fillId="6" borderId="4" xfId="0" applyNumberFormat="1" applyFont="1" applyFill="1" applyBorder="1" applyAlignment="1" applyProtection="1">
      <alignment wrapText="1"/>
    </xf>
    <xf numFmtId="0" fontId="22" fillId="0" borderId="0" xfId="1" applyFont="1" applyAlignment="1" applyProtection="1">
      <alignment horizontal="left" vertical="center" wrapText="1"/>
      <protection hidden="1"/>
    </xf>
    <xf numFmtId="0" fontId="13" fillId="0" borderId="0" xfId="0" applyFont="1" applyFill="1" applyBorder="1"/>
    <xf numFmtId="0" fontId="0" fillId="0" borderId="0" xfId="0" applyAlignment="1">
      <alignment vertical="top" wrapText="1"/>
    </xf>
    <xf numFmtId="0" fontId="15" fillId="7" borderId="4" xfId="0" applyFont="1" applyFill="1" applyBorder="1" applyAlignment="1" applyProtection="1">
      <alignment wrapText="1"/>
    </xf>
    <xf numFmtId="0" fontId="10" fillId="8" borderId="9" xfId="0" applyFont="1" applyFill="1" applyBorder="1" applyAlignment="1" applyProtection="1">
      <alignment horizontal="left" wrapText="1"/>
    </xf>
    <xf numFmtId="0" fontId="10" fillId="6" borderId="4" xfId="0" applyFont="1" applyFill="1" applyBorder="1" applyAlignment="1">
      <alignment wrapText="1"/>
    </xf>
    <xf numFmtId="0" fontId="11" fillId="6" borderId="4" xfId="0" applyFont="1" applyFill="1" applyBorder="1" applyAlignment="1">
      <alignment wrapText="1"/>
    </xf>
    <xf numFmtId="0" fontId="11" fillId="6" borderId="4" xfId="0" applyNumberFormat="1" applyFont="1" applyFill="1" applyBorder="1" applyAlignment="1">
      <alignment wrapText="1"/>
    </xf>
    <xf numFmtId="0" fontId="10" fillId="6" borderId="4" xfId="0" quotePrefix="1" applyFont="1" applyFill="1" applyBorder="1" applyAlignment="1">
      <alignment wrapText="1"/>
    </xf>
    <xf numFmtId="49" fontId="10" fillId="6" borderId="4" xfId="0" applyNumberFormat="1" applyFont="1" applyFill="1" applyBorder="1" applyAlignment="1" applyProtection="1">
      <alignment wrapText="1"/>
    </xf>
    <xf numFmtId="0" fontId="10" fillId="6" borderId="4" xfId="0" applyNumberFormat="1" applyFont="1" applyFill="1" applyBorder="1" applyAlignment="1" applyProtection="1">
      <alignment horizontal="center" vertical="center" wrapText="1"/>
    </xf>
    <xf numFmtId="0" fontId="10" fillId="6" borderId="4" xfId="0" applyNumberFormat="1" applyFont="1" applyFill="1" applyBorder="1" applyAlignment="1" applyProtection="1">
      <alignment horizontal="center" wrapText="1"/>
    </xf>
    <xf numFmtId="0" fontId="10" fillId="6" borderId="4" xfId="0" applyNumberFormat="1" applyFont="1" applyFill="1" applyBorder="1" applyAlignment="1" applyProtection="1">
      <alignment horizontal="left" vertical="center" wrapText="1"/>
    </xf>
    <xf numFmtId="0" fontId="2" fillId="0" borderId="0" xfId="0" applyFont="1" applyBorder="1" applyAlignment="1" applyProtection="1">
      <alignment vertical="top" wrapText="1"/>
    </xf>
    <xf numFmtId="0" fontId="0" fillId="0" borderId="0" xfId="0" applyAlignment="1">
      <alignment vertical="center" wrapText="1"/>
    </xf>
    <xf numFmtId="0" fontId="23" fillId="0" borderId="0" xfId="0" applyFont="1" applyFill="1"/>
    <xf numFmtId="0" fontId="2" fillId="0" borderId="0" xfId="0" applyFont="1" applyBorder="1" applyAlignment="1" applyProtection="1">
      <alignment vertical="top" wrapText="1"/>
    </xf>
    <xf numFmtId="0" fontId="3" fillId="0" borderId="3" xfId="0" applyFont="1" applyFill="1" applyBorder="1"/>
    <xf numFmtId="165" fontId="6" fillId="0" borderId="3" xfId="0" applyNumberFormat="1" applyFont="1" applyFill="1" applyBorder="1"/>
    <xf numFmtId="0" fontId="3" fillId="0" borderId="1" xfId="0" applyFont="1" applyFill="1" applyBorder="1"/>
    <xf numFmtId="0" fontId="3" fillId="0" borderId="2" xfId="0" applyFont="1" applyFill="1" applyBorder="1"/>
    <xf numFmtId="0" fontId="6" fillId="3" borderId="1" xfId="0" applyFont="1" applyFill="1" applyBorder="1" applyAlignment="1">
      <alignment horizontal="center"/>
    </xf>
    <xf numFmtId="0" fontId="6" fillId="3" borderId="2" xfId="0" applyFont="1" applyFill="1" applyBorder="1" applyAlignment="1">
      <alignment horizontal="center"/>
    </xf>
    <xf numFmtId="0" fontId="7" fillId="4" borderId="1" xfId="0" applyFont="1" applyFill="1" applyBorder="1" applyAlignment="1" applyProtection="1">
      <alignment horizontal="center"/>
    </xf>
    <xf numFmtId="0" fontId="7" fillId="4" borderId="2" xfId="0" applyFont="1" applyFill="1" applyBorder="1" applyAlignment="1" applyProtection="1">
      <alignment horizontal="center"/>
    </xf>
    <xf numFmtId="0" fontId="7" fillId="4" borderId="3" xfId="0" applyFont="1" applyFill="1" applyBorder="1" applyAlignment="1" applyProtection="1">
      <alignment horizontal="center"/>
    </xf>
    <xf numFmtId="0" fontId="3" fillId="0" borderId="0" xfId="0" applyFont="1" applyAlignment="1">
      <alignment horizontal="left"/>
    </xf>
    <xf numFmtId="0" fontId="3" fillId="0" borderId="0" xfId="0" applyFont="1" applyAlignment="1">
      <alignment horizontal="left" vertical="center" wrapText="1"/>
    </xf>
    <xf numFmtId="0" fontId="0" fillId="0" borderId="0" xfId="0" applyAlignment="1">
      <alignment wrapText="1"/>
    </xf>
    <xf numFmtId="0" fontId="3" fillId="0" borderId="0" xfId="0" applyFont="1" applyAlignment="1">
      <alignment vertical="top" wrapText="1"/>
    </xf>
    <xf numFmtId="0" fontId="18" fillId="0" borderId="0" xfId="0" applyFont="1" applyAlignment="1">
      <alignment horizontal="left" vertical="top"/>
    </xf>
    <xf numFmtId="0" fontId="17" fillId="0" borderId="0" xfId="0" applyFont="1" applyAlignment="1">
      <alignment horizontal="left" vertical="top"/>
    </xf>
    <xf numFmtId="0" fontId="18" fillId="0" borderId="0" xfId="0" applyFont="1" applyAlignment="1">
      <alignment horizontal="left" vertical="top" wrapText="1"/>
    </xf>
    <xf numFmtId="0" fontId="20" fillId="0" borderId="0" xfId="0" applyFont="1" applyAlignment="1">
      <alignment horizontal="left" vertical="top"/>
    </xf>
    <xf numFmtId="0" fontId="0" fillId="0" borderId="0" xfId="0" applyAlignment="1">
      <alignment horizontal="left" wrapText="1"/>
    </xf>
    <xf numFmtId="0" fontId="0" fillId="0" borderId="0" xfId="0" applyAlignment="1">
      <alignment horizontal="left"/>
    </xf>
  </cellXfs>
  <cellStyles count="6">
    <cellStyle name="Navadno" xfId="0" builtinId="0"/>
    <cellStyle name="Navadno 2" xfId="1"/>
    <cellStyle name="Navadno 4" xfId="2"/>
    <cellStyle name="Navadno 5" xfId="5"/>
    <cellStyle name="Navadno_List1_1"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tabSelected="1" workbookViewId="0">
      <selection activeCell="L10" sqref="L10"/>
    </sheetView>
  </sheetViews>
  <sheetFormatPr defaultRowHeight="15" x14ac:dyDescent="0.25"/>
  <cols>
    <col min="1" max="1" width="3.7109375" customWidth="1"/>
    <col min="2" max="2" width="30.7109375" customWidth="1"/>
    <col min="3" max="3" width="6.28515625" customWidth="1"/>
    <col min="4" max="4" width="5.7109375" customWidth="1"/>
    <col min="6" max="6" width="8.28515625" customWidth="1"/>
    <col min="9" max="9" width="4.7109375" customWidth="1"/>
  </cols>
  <sheetData>
    <row r="1" spans="1:15" x14ac:dyDescent="0.25">
      <c r="A1" s="1"/>
      <c r="B1" s="1"/>
      <c r="C1" s="5"/>
      <c r="D1" s="1"/>
      <c r="E1" s="1"/>
      <c r="F1" s="1"/>
      <c r="G1" s="1"/>
      <c r="H1" s="1"/>
      <c r="I1" s="1"/>
      <c r="J1" s="72"/>
      <c r="K1" s="72"/>
      <c r="L1" s="72"/>
      <c r="M1" s="72"/>
      <c r="N1" s="72"/>
      <c r="O1" s="72"/>
    </row>
    <row r="2" spans="1:15" x14ac:dyDescent="0.25">
      <c r="A2" s="6" t="s">
        <v>267</v>
      </c>
      <c r="B2" s="7"/>
      <c r="C2" s="1"/>
      <c r="D2" s="1"/>
      <c r="E2" s="1"/>
      <c r="F2" s="1"/>
      <c r="G2" s="1"/>
      <c r="H2" s="1"/>
      <c r="I2" s="1"/>
      <c r="J2" s="72"/>
      <c r="K2" s="72"/>
      <c r="L2" s="72"/>
      <c r="M2" s="72"/>
      <c r="N2" s="72"/>
      <c r="O2" s="72"/>
    </row>
    <row r="3" spans="1:15" x14ac:dyDescent="0.25">
      <c r="A3" s="8"/>
      <c r="B3" s="8"/>
      <c r="C3" s="8"/>
      <c r="D3" s="8"/>
      <c r="E3" s="1"/>
      <c r="F3" s="1"/>
      <c r="G3" s="1"/>
      <c r="H3" s="1"/>
      <c r="I3" s="1"/>
      <c r="J3" s="2"/>
      <c r="K3" s="2"/>
      <c r="L3" s="2"/>
      <c r="M3" s="3"/>
      <c r="N3" s="3"/>
      <c r="O3" s="4"/>
    </row>
    <row r="4" spans="1:15" x14ac:dyDescent="0.25">
      <c r="A4" s="80" t="s">
        <v>0</v>
      </c>
      <c r="B4" s="81"/>
      <c r="C4" s="81"/>
      <c r="D4" s="81"/>
      <c r="E4" s="82" t="s">
        <v>1</v>
      </c>
      <c r="F4" s="83"/>
      <c r="G4" s="83"/>
      <c r="H4" s="83"/>
      <c r="I4" s="83"/>
      <c r="J4" s="83"/>
      <c r="K4" s="83"/>
      <c r="L4" s="83"/>
      <c r="M4" s="83"/>
      <c r="N4" s="83"/>
      <c r="O4" s="84"/>
    </row>
    <row r="5" spans="1:15" s="25" customFormat="1" ht="48" x14ac:dyDescent="0.25">
      <c r="A5" s="9" t="s">
        <v>2</v>
      </c>
      <c r="B5" s="9" t="s">
        <v>3</v>
      </c>
      <c r="C5" s="10" t="s">
        <v>4</v>
      </c>
      <c r="D5" s="9" t="s">
        <v>5</v>
      </c>
      <c r="E5" s="11" t="s">
        <v>6</v>
      </c>
      <c r="F5" s="12" t="s">
        <v>7</v>
      </c>
      <c r="G5" s="12" t="s">
        <v>8</v>
      </c>
      <c r="H5" s="13" t="s">
        <v>9</v>
      </c>
      <c r="I5" s="14" t="s">
        <v>10</v>
      </c>
      <c r="J5" s="13" t="s">
        <v>11</v>
      </c>
      <c r="K5" s="13" t="s">
        <v>251</v>
      </c>
      <c r="L5" s="13" t="s">
        <v>252</v>
      </c>
      <c r="M5" s="15" t="s">
        <v>253</v>
      </c>
      <c r="N5" s="16" t="s">
        <v>13</v>
      </c>
      <c r="O5" s="17" t="s">
        <v>14</v>
      </c>
    </row>
    <row r="6" spans="1:15" s="25" customFormat="1" ht="24" x14ac:dyDescent="0.25">
      <c r="A6" s="69" t="s">
        <v>100</v>
      </c>
      <c r="B6" s="26" t="s">
        <v>70</v>
      </c>
      <c r="C6" s="27">
        <v>60</v>
      </c>
      <c r="D6" s="28" t="s">
        <v>15</v>
      </c>
      <c r="E6" s="29"/>
      <c r="F6" s="30"/>
      <c r="G6" s="31"/>
      <c r="H6" s="31"/>
      <c r="I6" s="30"/>
      <c r="J6" s="31">
        <f>H6+(H6*I6/100)</f>
        <v>0</v>
      </c>
      <c r="K6" s="31">
        <f>C6*H6</f>
        <v>0</v>
      </c>
      <c r="L6" s="31">
        <f>C6*J6</f>
        <v>0</v>
      </c>
      <c r="M6" s="32"/>
      <c r="N6" s="32"/>
      <c r="O6" s="32"/>
    </row>
    <row r="7" spans="1:15" s="25" customFormat="1" x14ac:dyDescent="0.25">
      <c r="A7" s="69" t="s">
        <v>102</v>
      </c>
      <c r="B7" s="26" t="s">
        <v>90</v>
      </c>
      <c r="C7" s="27">
        <v>3</v>
      </c>
      <c r="D7" s="28" t="s">
        <v>15</v>
      </c>
      <c r="E7" s="29"/>
      <c r="F7" s="30"/>
      <c r="G7" s="31"/>
      <c r="H7" s="31"/>
      <c r="I7" s="30"/>
      <c r="J7" s="31">
        <f>H7+(H7*I7/100)</f>
        <v>0</v>
      </c>
      <c r="K7" s="31">
        <f>C7*H7</f>
        <v>0</v>
      </c>
      <c r="L7" s="31">
        <f>C7*J7</f>
        <v>0</v>
      </c>
      <c r="M7" s="32"/>
      <c r="N7" s="32"/>
      <c r="O7" s="32"/>
    </row>
    <row r="8" spans="1:15" x14ac:dyDescent="0.25">
      <c r="A8" s="42"/>
      <c r="B8" s="42"/>
      <c r="C8" s="42"/>
      <c r="D8" s="42"/>
      <c r="E8" s="42"/>
      <c r="F8" s="42"/>
      <c r="G8" s="22" t="s">
        <v>254</v>
      </c>
      <c r="H8" s="22"/>
      <c r="I8" s="22"/>
      <c r="J8" s="22"/>
      <c r="K8" s="23">
        <f>SUM(K6:K7)</f>
        <v>0</v>
      </c>
      <c r="L8" s="23">
        <f>SUM(L6:L7)</f>
        <v>0</v>
      </c>
      <c r="M8" s="24"/>
      <c r="N8" s="24"/>
      <c r="O8" s="24"/>
    </row>
    <row r="9" spans="1:15" x14ac:dyDescent="0.25">
      <c r="A9" s="24"/>
      <c r="B9" s="24"/>
      <c r="C9" s="24"/>
      <c r="D9" s="24"/>
      <c r="E9" s="24"/>
      <c r="F9" s="24"/>
      <c r="G9" s="22" t="s">
        <v>255</v>
      </c>
      <c r="H9" s="22"/>
      <c r="I9" s="22"/>
      <c r="J9" s="22"/>
      <c r="K9" s="23">
        <f>SUM(K6:K7)*2</f>
        <v>0</v>
      </c>
      <c r="L9" s="23">
        <f>SUM(L6:L7)*2</f>
        <v>0</v>
      </c>
      <c r="M9" s="24"/>
      <c r="N9" s="24"/>
      <c r="O9" s="24"/>
    </row>
    <row r="10" spans="1:15" x14ac:dyDescent="0.25">
      <c r="A10" s="24"/>
      <c r="B10" s="24"/>
      <c r="C10" s="24"/>
      <c r="D10" s="24"/>
      <c r="E10" s="24"/>
      <c r="F10" s="24"/>
      <c r="G10" s="24"/>
      <c r="H10" s="24"/>
      <c r="I10" s="24"/>
      <c r="J10" s="24"/>
      <c r="K10" s="24"/>
      <c r="L10" s="24"/>
      <c r="M10" s="24"/>
      <c r="N10" s="24"/>
      <c r="O10" s="24"/>
    </row>
    <row r="11" spans="1:15" x14ac:dyDescent="0.25">
      <c r="A11" s="24"/>
      <c r="B11" s="38" t="s">
        <v>88</v>
      </c>
      <c r="C11" s="24"/>
      <c r="D11" s="24"/>
      <c r="E11" s="24"/>
      <c r="F11" s="24"/>
      <c r="G11" s="24"/>
      <c r="H11" s="24"/>
      <c r="I11" s="24"/>
      <c r="J11" s="24"/>
      <c r="K11" s="24"/>
      <c r="L11" s="24"/>
      <c r="M11" s="24"/>
      <c r="N11" s="24"/>
      <c r="O11" s="24"/>
    </row>
    <row r="12" spans="1:15" x14ac:dyDescent="0.25">
      <c r="B12" s="85" t="s">
        <v>89</v>
      </c>
      <c r="C12" s="85"/>
      <c r="D12" s="85"/>
      <c r="E12" s="85"/>
      <c r="F12" s="85"/>
      <c r="G12" s="85"/>
      <c r="H12" s="85"/>
    </row>
    <row r="14" spans="1:15" x14ac:dyDescent="0.25">
      <c r="B14" s="24" t="s">
        <v>16</v>
      </c>
      <c r="C14" s="24"/>
      <c r="D14" s="24" t="s">
        <v>276</v>
      </c>
      <c r="E14" s="24"/>
      <c r="F14" s="24"/>
      <c r="G14" s="24" t="s">
        <v>275</v>
      </c>
    </row>
  </sheetData>
  <mergeCells count="3">
    <mergeCell ref="A4:D4"/>
    <mergeCell ref="E4:O4"/>
    <mergeCell ref="B12:H12"/>
  </mergeCells>
  <dataValidations count="1">
    <dataValidation allowBlank="1" showErrorMessage="1" errorTitle="Napačna vrednost podatkov" error="Vrednost popusta je previsoka. Skupna cena ne more biti negativna vrednost. Prosimo preverite podatke." sqref="G6:I7"/>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workbookViewId="0">
      <selection activeCell="L18" sqref="L18"/>
    </sheetView>
  </sheetViews>
  <sheetFormatPr defaultRowHeight="15" x14ac:dyDescent="0.25"/>
  <cols>
    <col min="1" max="1" width="3.7109375" customWidth="1"/>
    <col min="2" max="2" width="30.7109375" customWidth="1"/>
    <col min="3" max="3" width="6.28515625" customWidth="1"/>
    <col min="4" max="4" width="5.7109375" customWidth="1"/>
    <col min="6" max="6" width="8.28515625" customWidth="1"/>
    <col min="9" max="9" width="4.7109375" customWidth="1"/>
  </cols>
  <sheetData>
    <row r="1" spans="1:15" x14ac:dyDescent="0.25">
      <c r="A1" s="1"/>
      <c r="B1" s="1"/>
      <c r="C1" s="5"/>
      <c r="D1" s="1"/>
      <c r="E1" s="1"/>
      <c r="F1" s="1"/>
      <c r="G1" s="1"/>
      <c r="H1" s="1"/>
      <c r="I1" s="1"/>
      <c r="J1" s="2"/>
      <c r="K1" s="2"/>
      <c r="L1" s="2"/>
      <c r="M1" s="3"/>
      <c r="N1" s="3"/>
      <c r="O1" s="4"/>
    </row>
    <row r="2" spans="1:15" x14ac:dyDescent="0.25">
      <c r="A2" s="6" t="s">
        <v>268</v>
      </c>
      <c r="B2" s="7"/>
      <c r="C2" s="1"/>
      <c r="D2" s="1"/>
      <c r="E2" s="1"/>
      <c r="F2" s="1"/>
      <c r="G2" s="1"/>
      <c r="H2" s="1"/>
      <c r="I2" s="1"/>
      <c r="J2" s="2"/>
      <c r="K2" s="2"/>
      <c r="L2" s="2"/>
      <c r="M2" s="3"/>
      <c r="N2" s="3"/>
      <c r="O2" s="4"/>
    </row>
    <row r="3" spans="1:15" x14ac:dyDescent="0.25">
      <c r="A3" s="8"/>
      <c r="B3" s="8"/>
      <c r="C3" s="8"/>
      <c r="D3" s="8"/>
      <c r="E3" s="1"/>
      <c r="F3" s="1"/>
      <c r="G3" s="1"/>
      <c r="H3" s="1"/>
      <c r="I3" s="1"/>
      <c r="J3" s="2"/>
      <c r="K3" s="2"/>
      <c r="L3" s="2"/>
      <c r="M3" s="3"/>
      <c r="N3" s="3"/>
      <c r="O3" s="4"/>
    </row>
    <row r="4" spans="1:15" x14ac:dyDescent="0.25">
      <c r="A4" s="80" t="s">
        <v>0</v>
      </c>
      <c r="B4" s="81"/>
      <c r="C4" s="81"/>
      <c r="D4" s="81"/>
      <c r="E4" s="82" t="s">
        <v>1</v>
      </c>
      <c r="F4" s="83"/>
      <c r="G4" s="83"/>
      <c r="H4" s="83"/>
      <c r="I4" s="83"/>
      <c r="J4" s="83"/>
      <c r="K4" s="83"/>
      <c r="L4" s="83"/>
      <c r="M4" s="83"/>
      <c r="N4" s="83"/>
      <c r="O4" s="84"/>
    </row>
    <row r="5" spans="1:15" s="25" customFormat="1" ht="48" x14ac:dyDescent="0.25">
      <c r="A5" s="9" t="s">
        <v>2</v>
      </c>
      <c r="B5" s="9" t="s">
        <v>3</v>
      </c>
      <c r="C5" s="10" t="s">
        <v>4</v>
      </c>
      <c r="D5" s="9" t="s">
        <v>5</v>
      </c>
      <c r="E5" s="11" t="s">
        <v>6</v>
      </c>
      <c r="F5" s="12" t="s">
        <v>7</v>
      </c>
      <c r="G5" s="12" t="s">
        <v>8</v>
      </c>
      <c r="H5" s="13" t="s">
        <v>9</v>
      </c>
      <c r="I5" s="14" t="s">
        <v>10</v>
      </c>
      <c r="J5" s="13" t="s">
        <v>11</v>
      </c>
      <c r="K5" s="13" t="s">
        <v>251</v>
      </c>
      <c r="L5" s="13" t="s">
        <v>252</v>
      </c>
      <c r="M5" s="15" t="s">
        <v>12</v>
      </c>
      <c r="N5" s="16" t="s">
        <v>13</v>
      </c>
      <c r="O5" s="17" t="s">
        <v>14</v>
      </c>
    </row>
    <row r="6" spans="1:15" ht="15.75" customHeight="1" x14ac:dyDescent="0.25">
      <c r="A6" s="70" t="s">
        <v>100</v>
      </c>
      <c r="B6" s="18" t="s">
        <v>30</v>
      </c>
      <c r="C6" s="20">
        <v>4</v>
      </c>
      <c r="D6" s="21" t="s">
        <v>15</v>
      </c>
      <c r="E6" s="33"/>
      <c r="F6" s="34"/>
      <c r="G6" s="35"/>
      <c r="H6" s="35"/>
      <c r="I6" s="34"/>
      <c r="J6" s="35">
        <f t="shared" ref="J6:J15" si="0">H6+(H6*I6/100)</f>
        <v>0</v>
      </c>
      <c r="K6" s="35">
        <f t="shared" ref="K6:K15" si="1">C6*H6</f>
        <v>0</v>
      </c>
      <c r="L6" s="36">
        <f t="shared" ref="L6:L15" si="2">C6*J6</f>
        <v>0</v>
      </c>
      <c r="M6" s="37"/>
      <c r="N6" s="37"/>
      <c r="O6" s="37"/>
    </row>
    <row r="7" spans="1:15" ht="27" customHeight="1" x14ac:dyDescent="0.25">
      <c r="A7" s="70" t="s">
        <v>102</v>
      </c>
      <c r="B7" s="18" t="s">
        <v>31</v>
      </c>
      <c r="C7" s="20">
        <v>4</v>
      </c>
      <c r="D7" s="21" t="s">
        <v>15</v>
      </c>
      <c r="E7" s="33"/>
      <c r="F7" s="34"/>
      <c r="G7" s="35"/>
      <c r="H7" s="35"/>
      <c r="I7" s="34"/>
      <c r="J7" s="35">
        <f t="shared" si="0"/>
        <v>0</v>
      </c>
      <c r="K7" s="35">
        <f t="shared" si="1"/>
        <v>0</v>
      </c>
      <c r="L7" s="36">
        <f t="shared" si="2"/>
        <v>0</v>
      </c>
      <c r="M7" s="37"/>
      <c r="N7" s="37"/>
      <c r="O7" s="37"/>
    </row>
    <row r="8" spans="1:15" ht="29.25" customHeight="1" x14ac:dyDescent="0.25">
      <c r="A8" s="70" t="s">
        <v>104</v>
      </c>
      <c r="B8" s="18" t="s">
        <v>32</v>
      </c>
      <c r="C8" s="20">
        <v>4</v>
      </c>
      <c r="D8" s="21" t="s">
        <v>15</v>
      </c>
      <c r="E8" s="33"/>
      <c r="F8" s="34"/>
      <c r="G8" s="35"/>
      <c r="H8" s="35"/>
      <c r="I8" s="34"/>
      <c r="J8" s="35">
        <f t="shared" si="0"/>
        <v>0</v>
      </c>
      <c r="K8" s="35">
        <f t="shared" si="1"/>
        <v>0</v>
      </c>
      <c r="L8" s="36">
        <f t="shared" si="2"/>
        <v>0</v>
      </c>
      <c r="M8" s="37"/>
      <c r="N8" s="37"/>
      <c r="O8" s="37"/>
    </row>
    <row r="9" spans="1:15" ht="15" customHeight="1" x14ac:dyDescent="0.25">
      <c r="A9" s="70" t="s">
        <v>106</v>
      </c>
      <c r="B9" s="18" t="s">
        <v>33</v>
      </c>
      <c r="C9" s="20">
        <v>6</v>
      </c>
      <c r="D9" s="21" t="s">
        <v>15</v>
      </c>
      <c r="E9" s="33"/>
      <c r="F9" s="34"/>
      <c r="G9" s="35"/>
      <c r="H9" s="35"/>
      <c r="I9" s="34"/>
      <c r="J9" s="35">
        <f t="shared" si="0"/>
        <v>0</v>
      </c>
      <c r="K9" s="35">
        <f t="shared" si="1"/>
        <v>0</v>
      </c>
      <c r="L9" s="36">
        <f t="shared" si="2"/>
        <v>0</v>
      </c>
      <c r="M9" s="37"/>
      <c r="N9" s="37"/>
      <c r="O9" s="37"/>
    </row>
    <row r="10" spans="1:15" ht="27.75" customHeight="1" x14ac:dyDescent="0.25">
      <c r="A10" s="70" t="s">
        <v>108</v>
      </c>
      <c r="B10" s="18" t="s">
        <v>241</v>
      </c>
      <c r="C10" s="20">
        <v>1</v>
      </c>
      <c r="D10" s="21" t="s">
        <v>15</v>
      </c>
      <c r="E10" s="33"/>
      <c r="F10" s="34"/>
      <c r="G10" s="35"/>
      <c r="H10" s="35"/>
      <c r="I10" s="34"/>
      <c r="J10" s="35">
        <f t="shared" si="0"/>
        <v>0</v>
      </c>
      <c r="K10" s="35">
        <f t="shared" si="1"/>
        <v>0</v>
      </c>
      <c r="L10" s="36">
        <f t="shared" si="2"/>
        <v>0</v>
      </c>
      <c r="M10" s="37"/>
      <c r="N10" s="37"/>
      <c r="O10" s="37"/>
    </row>
    <row r="11" spans="1:15" ht="16.5" customHeight="1" x14ac:dyDescent="0.25">
      <c r="A11" s="70" t="s">
        <v>110</v>
      </c>
      <c r="B11" s="18" t="s">
        <v>17</v>
      </c>
      <c r="C11" s="20">
        <v>3</v>
      </c>
      <c r="D11" s="21" t="s">
        <v>15</v>
      </c>
      <c r="E11" s="33"/>
      <c r="F11" s="34"/>
      <c r="G11" s="35"/>
      <c r="H11" s="35"/>
      <c r="I11" s="34"/>
      <c r="J11" s="35">
        <f t="shared" si="0"/>
        <v>0</v>
      </c>
      <c r="K11" s="35">
        <f t="shared" si="1"/>
        <v>0</v>
      </c>
      <c r="L11" s="36">
        <f t="shared" si="2"/>
        <v>0</v>
      </c>
      <c r="M11" s="37"/>
      <c r="N11" s="37"/>
      <c r="O11" s="37"/>
    </row>
    <row r="12" spans="1:15" ht="25.5" customHeight="1" x14ac:dyDescent="0.25">
      <c r="A12" s="70" t="s">
        <v>112</v>
      </c>
      <c r="B12" s="18" t="s">
        <v>18</v>
      </c>
      <c r="C12" s="20">
        <v>1</v>
      </c>
      <c r="D12" s="21" t="s">
        <v>15</v>
      </c>
      <c r="E12" s="33"/>
      <c r="F12" s="34"/>
      <c r="G12" s="35"/>
      <c r="H12" s="35"/>
      <c r="I12" s="34"/>
      <c r="J12" s="35">
        <f t="shared" si="0"/>
        <v>0</v>
      </c>
      <c r="K12" s="35">
        <f t="shared" si="1"/>
        <v>0</v>
      </c>
      <c r="L12" s="36">
        <f t="shared" si="2"/>
        <v>0</v>
      </c>
      <c r="M12" s="37"/>
      <c r="N12" s="37"/>
      <c r="O12" s="37"/>
    </row>
    <row r="13" spans="1:15" ht="25.5" customHeight="1" x14ac:dyDescent="0.25">
      <c r="A13" s="70" t="s">
        <v>114</v>
      </c>
      <c r="B13" s="18" t="s">
        <v>91</v>
      </c>
      <c r="C13" s="20">
        <v>1</v>
      </c>
      <c r="D13" s="40" t="s">
        <v>15</v>
      </c>
      <c r="E13" s="33"/>
      <c r="F13" s="34"/>
      <c r="G13" s="35"/>
      <c r="H13" s="35"/>
      <c r="I13" s="34"/>
      <c r="J13" s="35">
        <f t="shared" si="0"/>
        <v>0</v>
      </c>
      <c r="K13" s="35">
        <f t="shared" si="1"/>
        <v>0</v>
      </c>
      <c r="L13" s="36">
        <f t="shared" si="2"/>
        <v>0</v>
      </c>
      <c r="M13" s="37"/>
      <c r="N13" s="37"/>
      <c r="O13" s="37"/>
    </row>
    <row r="14" spans="1:15" ht="24.75" customHeight="1" x14ac:dyDescent="0.25">
      <c r="A14" s="70" t="s">
        <v>116</v>
      </c>
      <c r="B14" s="18" t="s">
        <v>34</v>
      </c>
      <c r="C14" s="20">
        <v>1</v>
      </c>
      <c r="D14" s="21" t="s">
        <v>15</v>
      </c>
      <c r="E14" s="33"/>
      <c r="F14" s="34"/>
      <c r="G14" s="35"/>
      <c r="H14" s="35"/>
      <c r="I14" s="34"/>
      <c r="J14" s="35">
        <f t="shared" si="0"/>
        <v>0</v>
      </c>
      <c r="K14" s="35">
        <f t="shared" si="1"/>
        <v>0</v>
      </c>
      <c r="L14" s="36">
        <f t="shared" si="2"/>
        <v>0</v>
      </c>
      <c r="M14" s="37"/>
      <c r="N14" s="37"/>
      <c r="O14" s="37"/>
    </row>
    <row r="15" spans="1:15" s="45" customFormat="1" ht="13.5" customHeight="1" x14ac:dyDescent="0.25">
      <c r="A15" s="69" t="s">
        <v>118</v>
      </c>
      <c r="B15" s="26" t="s">
        <v>225</v>
      </c>
      <c r="C15" s="27">
        <v>3</v>
      </c>
      <c r="D15" s="28" t="s">
        <v>29</v>
      </c>
      <c r="E15" s="33"/>
      <c r="F15" s="34"/>
      <c r="G15" s="35"/>
      <c r="H15" s="35"/>
      <c r="I15" s="34"/>
      <c r="J15" s="35">
        <f t="shared" si="0"/>
        <v>0</v>
      </c>
      <c r="K15" s="35">
        <f t="shared" si="1"/>
        <v>0</v>
      </c>
      <c r="L15" s="36">
        <f t="shared" si="2"/>
        <v>0</v>
      </c>
      <c r="M15" s="37"/>
      <c r="N15" s="37"/>
      <c r="O15" s="37"/>
    </row>
    <row r="16" spans="1:15" x14ac:dyDescent="0.25">
      <c r="A16" s="42"/>
      <c r="B16" s="42"/>
      <c r="C16" s="42"/>
      <c r="D16" s="42"/>
      <c r="E16" s="42"/>
      <c r="F16" s="42"/>
      <c r="G16" s="22" t="s">
        <v>254</v>
      </c>
      <c r="H16" s="22"/>
      <c r="I16" s="22"/>
      <c r="J16" s="22"/>
      <c r="K16" s="77">
        <f>SUM(K6:K15)</f>
        <v>0</v>
      </c>
      <c r="L16" s="23">
        <f>SUM(L6:L15)</f>
        <v>0</v>
      </c>
      <c r="M16" s="24"/>
      <c r="N16" s="24"/>
      <c r="O16" s="24"/>
    </row>
    <row r="17" spans="1:15" x14ac:dyDescent="0.25">
      <c r="A17" s="24"/>
      <c r="B17" s="24"/>
      <c r="C17" s="24"/>
      <c r="D17" s="24"/>
      <c r="E17" s="24"/>
      <c r="F17" s="24"/>
      <c r="G17" s="22" t="s">
        <v>255</v>
      </c>
      <c r="H17" s="22"/>
      <c r="I17" s="22"/>
      <c r="J17" s="22"/>
      <c r="K17" s="77">
        <f>SUM(K6:K15)*2</f>
        <v>0</v>
      </c>
      <c r="L17" s="23">
        <f>SUM(L6:L15)*2</f>
        <v>0</v>
      </c>
      <c r="M17" s="24"/>
      <c r="N17" s="24"/>
      <c r="O17" s="24"/>
    </row>
    <row r="18" spans="1:15" ht="18" customHeight="1" x14ac:dyDescent="0.25">
      <c r="A18" s="24"/>
      <c r="B18" s="38" t="s">
        <v>41</v>
      </c>
      <c r="C18" s="24"/>
      <c r="D18" s="24"/>
      <c r="E18" s="24"/>
      <c r="F18" s="24"/>
      <c r="G18" s="24"/>
      <c r="H18" s="24"/>
      <c r="I18" s="24"/>
      <c r="J18" s="24"/>
      <c r="K18" s="24"/>
      <c r="L18" s="24"/>
      <c r="M18" s="24"/>
      <c r="N18" s="24"/>
      <c r="O18" s="24"/>
    </row>
    <row r="19" spans="1:15" ht="63.75" customHeight="1" x14ac:dyDescent="0.25">
      <c r="B19" s="86" t="s">
        <v>226</v>
      </c>
      <c r="C19" s="86"/>
      <c r="D19" s="86"/>
      <c r="E19" s="86"/>
      <c r="F19" s="86"/>
      <c r="G19" s="86"/>
      <c r="H19" s="86"/>
      <c r="I19" s="86"/>
    </row>
    <row r="20" spans="1:15" x14ac:dyDescent="0.25">
      <c r="B20" s="45"/>
      <c r="C20" s="45"/>
      <c r="D20" s="45"/>
      <c r="E20" s="45"/>
      <c r="F20" s="45"/>
      <c r="G20" s="45"/>
      <c r="H20" s="45"/>
      <c r="I20" s="45"/>
    </row>
    <row r="21" spans="1:15" x14ac:dyDescent="0.25">
      <c r="B21" s="24" t="s">
        <v>16</v>
      </c>
      <c r="C21" s="24"/>
      <c r="D21" s="24" t="s">
        <v>276</v>
      </c>
      <c r="E21" s="24"/>
      <c r="F21" s="24"/>
      <c r="G21" s="24" t="s">
        <v>275</v>
      </c>
    </row>
  </sheetData>
  <mergeCells count="3">
    <mergeCell ref="B19:I19"/>
    <mergeCell ref="A4:D4"/>
    <mergeCell ref="E4:O4"/>
  </mergeCells>
  <dataValidations count="1">
    <dataValidation allowBlank="1" showErrorMessage="1" errorTitle="Napačna vrednost podatkov" error="Vrednost popusta je previsoka. Skupna cena ne more biti negativna vrednost. Prosimo preverite podatke." sqref="JD6:JE15 SZ6:TA15 ACV6:ACW15 AMR6:AMS15 AWN6:AWO15 BGJ6:BGK15 BQF6:BQG15 CAB6:CAC15 CJX6:CJY15 CTT6:CTU15 DDP6:DDQ15 DNL6:DNM15 DXH6:DXI15 EHD6:EHE15 EQZ6:ERA15 FAV6:FAW15 FKR6:FKS15 FUN6:FUO15 GEJ6:GEK15 GOF6:GOG15 GYB6:GYC15 HHX6:HHY15 HRT6:HRU15 IBP6:IBQ15 ILL6:ILM15 IVH6:IVI15 JFD6:JFE15 JOZ6:JPA15 JYV6:JYW15 KIR6:KIS15 KSN6:KSO15 LCJ6:LCK15 LMF6:LMG15 LWB6:LWC15 MFX6:MFY15 MPT6:MPU15 MZP6:MZQ15 NJL6:NJM15 NTH6:NTI15 ODD6:ODE15 OMZ6:ONA15 OWV6:OWW15 PGR6:PGS15 PQN6:PQO15 QAJ6:QAK15 QKF6:QKG15 QUB6:QUC15 RDX6:RDY15 RNT6:RNU15 RXP6:RXQ15 SHL6:SHM15 SRH6:SRI15 TBD6:TBE15 TKZ6:TLA15 TUV6:TUW15 UER6:UES15 UON6:UOO15 UYJ6:UYK15 VIF6:VIG15 VSB6:VSC15 WBX6:WBY15 WLT6:WLU15 WVP6:WVQ15 G6:I15"/>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A24" sqref="A24"/>
    </sheetView>
  </sheetViews>
  <sheetFormatPr defaultRowHeight="15" x14ac:dyDescent="0.25"/>
  <cols>
    <col min="1" max="1" width="3.7109375" customWidth="1"/>
    <col min="2" max="2" width="30.7109375" customWidth="1"/>
    <col min="3" max="3" width="6.28515625" customWidth="1"/>
    <col min="4" max="4" width="5.7109375" customWidth="1"/>
    <col min="6" max="6" width="8.28515625" customWidth="1"/>
    <col min="9" max="9" width="4.7109375" customWidth="1"/>
  </cols>
  <sheetData>
    <row r="1" spans="1:15" x14ac:dyDescent="0.25">
      <c r="A1" s="1"/>
      <c r="B1" s="1"/>
      <c r="C1" s="5"/>
      <c r="D1" s="1"/>
      <c r="E1" s="1"/>
      <c r="F1" s="1"/>
      <c r="G1" s="1"/>
      <c r="H1" s="1"/>
      <c r="I1" s="1"/>
      <c r="J1" s="2"/>
      <c r="K1" s="2"/>
      <c r="L1" s="2"/>
      <c r="M1" s="3"/>
      <c r="N1" s="3"/>
      <c r="O1" s="4"/>
    </row>
    <row r="2" spans="1:15" x14ac:dyDescent="0.25">
      <c r="A2" s="6" t="s">
        <v>269</v>
      </c>
      <c r="B2" s="7"/>
      <c r="C2" s="1"/>
      <c r="D2" s="1"/>
      <c r="E2" s="1"/>
      <c r="F2" s="1"/>
      <c r="G2" s="1"/>
      <c r="H2" s="1"/>
      <c r="I2" s="1"/>
      <c r="J2" s="2"/>
      <c r="K2" s="2"/>
      <c r="L2" s="2"/>
      <c r="M2" s="3"/>
      <c r="N2" s="3"/>
      <c r="O2" s="4"/>
    </row>
    <row r="3" spans="1:15" x14ac:dyDescent="0.25">
      <c r="A3" s="8"/>
      <c r="B3" s="8"/>
      <c r="C3" s="8"/>
      <c r="D3" s="8"/>
      <c r="E3" s="1"/>
      <c r="F3" s="1"/>
      <c r="G3" s="1"/>
      <c r="H3" s="1"/>
      <c r="I3" s="1"/>
      <c r="J3" s="2"/>
      <c r="K3" s="2"/>
      <c r="L3" s="2"/>
      <c r="M3" s="3"/>
      <c r="N3" s="3"/>
      <c r="O3" s="4"/>
    </row>
    <row r="4" spans="1:15" x14ac:dyDescent="0.25">
      <c r="A4" s="80" t="s">
        <v>0</v>
      </c>
      <c r="B4" s="81"/>
      <c r="C4" s="81"/>
      <c r="D4" s="81"/>
      <c r="E4" s="82" t="s">
        <v>1</v>
      </c>
      <c r="F4" s="83"/>
      <c r="G4" s="83"/>
      <c r="H4" s="83"/>
      <c r="I4" s="83"/>
      <c r="J4" s="83"/>
      <c r="K4" s="83"/>
      <c r="L4" s="83"/>
      <c r="M4" s="83"/>
      <c r="N4" s="83"/>
      <c r="O4" s="84"/>
    </row>
    <row r="5" spans="1:15" s="25" customFormat="1" ht="48" x14ac:dyDescent="0.25">
      <c r="A5" s="9" t="s">
        <v>2</v>
      </c>
      <c r="B5" s="9" t="s">
        <v>3</v>
      </c>
      <c r="C5" s="10" t="s">
        <v>4</v>
      </c>
      <c r="D5" s="9" t="s">
        <v>5</v>
      </c>
      <c r="E5" s="11" t="s">
        <v>6</v>
      </c>
      <c r="F5" s="12" t="s">
        <v>7</v>
      </c>
      <c r="G5" s="12" t="s">
        <v>8</v>
      </c>
      <c r="H5" s="13" t="s">
        <v>9</v>
      </c>
      <c r="I5" s="14" t="s">
        <v>10</v>
      </c>
      <c r="J5" s="13" t="s">
        <v>11</v>
      </c>
      <c r="K5" s="13" t="s">
        <v>251</v>
      </c>
      <c r="L5" s="13" t="s">
        <v>252</v>
      </c>
      <c r="M5" s="15" t="s">
        <v>12</v>
      </c>
      <c r="N5" s="16" t="s">
        <v>13</v>
      </c>
      <c r="O5" s="17" t="s">
        <v>14</v>
      </c>
    </row>
    <row r="6" spans="1:15" ht="65.25" customHeight="1" x14ac:dyDescent="0.25">
      <c r="A6" s="70" t="s">
        <v>100</v>
      </c>
      <c r="B6" s="19" t="s">
        <v>92</v>
      </c>
      <c r="C6" s="20">
        <v>35</v>
      </c>
      <c r="D6" s="21" t="s">
        <v>29</v>
      </c>
      <c r="E6" s="33"/>
      <c r="F6" s="34"/>
      <c r="G6" s="35"/>
      <c r="H6" s="35"/>
      <c r="I6" s="34"/>
      <c r="J6" s="35">
        <f t="shared" ref="J6:J12" si="0">H6+(H6*I6/100)</f>
        <v>0</v>
      </c>
      <c r="K6" s="35">
        <f t="shared" ref="K6:K12" si="1">C6*H6</f>
        <v>0</v>
      </c>
      <c r="L6" s="36">
        <f t="shared" ref="L6:L12" si="2">C6*J6</f>
        <v>0</v>
      </c>
      <c r="M6" s="37"/>
      <c r="N6" s="37"/>
      <c r="O6" s="37"/>
    </row>
    <row r="7" spans="1:15" ht="62.25" customHeight="1" x14ac:dyDescent="0.25">
      <c r="A7" s="70" t="s">
        <v>102</v>
      </c>
      <c r="B7" s="19" t="s">
        <v>238</v>
      </c>
      <c r="C7" s="20">
        <v>5</v>
      </c>
      <c r="D7" s="21" t="s">
        <v>29</v>
      </c>
      <c r="E7" s="33"/>
      <c r="F7" s="34"/>
      <c r="G7" s="35"/>
      <c r="H7" s="35"/>
      <c r="I7" s="34"/>
      <c r="J7" s="35">
        <f t="shared" si="0"/>
        <v>0</v>
      </c>
      <c r="K7" s="35">
        <f t="shared" si="1"/>
        <v>0</v>
      </c>
      <c r="L7" s="36">
        <f t="shared" si="2"/>
        <v>0</v>
      </c>
      <c r="M7" s="37"/>
      <c r="N7" s="37"/>
      <c r="O7" s="37"/>
    </row>
    <row r="8" spans="1:15" ht="53.25" customHeight="1" x14ac:dyDescent="0.25">
      <c r="A8" s="70" t="s">
        <v>104</v>
      </c>
      <c r="B8" s="62" t="s">
        <v>239</v>
      </c>
      <c r="C8" s="20">
        <v>1</v>
      </c>
      <c r="D8" s="21" t="s">
        <v>29</v>
      </c>
      <c r="E8" s="33"/>
      <c r="F8" s="34"/>
      <c r="G8" s="35"/>
      <c r="H8" s="35"/>
      <c r="I8" s="34"/>
      <c r="J8" s="35">
        <f t="shared" si="0"/>
        <v>0</v>
      </c>
      <c r="K8" s="35">
        <f t="shared" si="1"/>
        <v>0</v>
      </c>
      <c r="L8" s="36">
        <f t="shared" si="2"/>
        <v>0</v>
      </c>
      <c r="M8" s="37"/>
      <c r="N8" s="37"/>
      <c r="O8" s="37"/>
    </row>
    <row r="9" spans="1:15" ht="51.75" customHeight="1" x14ac:dyDescent="0.25">
      <c r="A9" s="70" t="s">
        <v>106</v>
      </c>
      <c r="B9" s="62" t="s">
        <v>242</v>
      </c>
      <c r="C9" s="20">
        <v>80</v>
      </c>
      <c r="D9" s="21" t="s">
        <v>29</v>
      </c>
      <c r="E9" s="33"/>
      <c r="G9" s="35"/>
      <c r="H9" s="35"/>
      <c r="I9" s="34"/>
      <c r="J9" s="35">
        <f t="shared" si="0"/>
        <v>0</v>
      </c>
      <c r="K9" s="35">
        <f t="shared" si="1"/>
        <v>0</v>
      </c>
      <c r="L9" s="36">
        <f t="shared" si="2"/>
        <v>0</v>
      </c>
      <c r="M9" s="37"/>
      <c r="N9" s="37"/>
      <c r="O9" s="37"/>
    </row>
    <row r="10" spans="1:15" ht="63" customHeight="1" x14ac:dyDescent="0.25">
      <c r="A10" s="70" t="s">
        <v>108</v>
      </c>
      <c r="B10" s="19" t="s">
        <v>240</v>
      </c>
      <c r="C10" s="20">
        <v>20</v>
      </c>
      <c r="D10" s="21" t="s">
        <v>29</v>
      </c>
      <c r="E10" s="33"/>
      <c r="F10" s="34"/>
      <c r="G10" s="35"/>
      <c r="H10" s="35"/>
      <c r="I10" s="34"/>
      <c r="J10" s="35">
        <f t="shared" si="0"/>
        <v>0</v>
      </c>
      <c r="K10" s="35">
        <f t="shared" si="1"/>
        <v>0</v>
      </c>
      <c r="L10" s="36">
        <f t="shared" si="2"/>
        <v>0</v>
      </c>
      <c r="M10" s="37"/>
      <c r="N10" s="37"/>
      <c r="O10" s="37"/>
    </row>
    <row r="11" spans="1:15" ht="50.25" customHeight="1" x14ac:dyDescent="0.25">
      <c r="A11" s="70" t="s">
        <v>110</v>
      </c>
      <c r="B11" s="21" t="s">
        <v>243</v>
      </c>
      <c r="C11" s="20">
        <v>5</v>
      </c>
      <c r="D11" s="21" t="s">
        <v>29</v>
      </c>
      <c r="E11" s="33"/>
      <c r="F11" s="34"/>
      <c r="G11" s="35"/>
      <c r="H11" s="35"/>
      <c r="I11" s="34"/>
      <c r="J11" s="35">
        <f t="shared" si="0"/>
        <v>0</v>
      </c>
      <c r="K11" s="35">
        <f t="shared" si="1"/>
        <v>0</v>
      </c>
      <c r="L11" s="36">
        <f t="shared" si="2"/>
        <v>0</v>
      </c>
      <c r="M11" s="37"/>
      <c r="N11" s="37"/>
      <c r="O11" s="37"/>
    </row>
    <row r="12" spans="1:15" ht="28.5" customHeight="1" x14ac:dyDescent="0.25">
      <c r="A12" s="70" t="s">
        <v>112</v>
      </c>
      <c r="B12" s="58" t="s">
        <v>244</v>
      </c>
      <c r="C12" s="20">
        <v>5</v>
      </c>
      <c r="D12" s="58" t="s">
        <v>29</v>
      </c>
      <c r="E12" s="33"/>
      <c r="F12" s="34"/>
      <c r="G12" s="35"/>
      <c r="H12" s="35"/>
      <c r="I12" s="34"/>
      <c r="J12" s="35">
        <f t="shared" si="0"/>
        <v>0</v>
      </c>
      <c r="K12" s="35">
        <f t="shared" si="1"/>
        <v>0</v>
      </c>
      <c r="L12" s="36">
        <f t="shared" si="2"/>
        <v>0</v>
      </c>
      <c r="M12" s="37"/>
      <c r="N12" s="37"/>
      <c r="O12" s="37"/>
    </row>
    <row r="13" spans="1:15" x14ac:dyDescent="0.25">
      <c r="A13" s="42"/>
      <c r="B13" s="42"/>
      <c r="C13" s="42"/>
      <c r="D13" s="42"/>
      <c r="E13" s="42"/>
      <c r="F13" s="42"/>
      <c r="G13" s="22" t="s">
        <v>254</v>
      </c>
      <c r="H13" s="22"/>
      <c r="I13" s="22"/>
      <c r="J13" s="22"/>
      <c r="K13" s="77">
        <f>SUM(K6:K12)</f>
        <v>0</v>
      </c>
      <c r="L13" s="23">
        <f>SUM(L6:L12)</f>
        <v>0</v>
      </c>
      <c r="M13" s="24"/>
      <c r="N13" s="24"/>
      <c r="O13" s="24"/>
    </row>
    <row r="14" spans="1:15" x14ac:dyDescent="0.25">
      <c r="A14" s="24"/>
      <c r="B14" s="24"/>
      <c r="C14" s="24"/>
      <c r="D14" s="24"/>
      <c r="E14" s="24"/>
      <c r="F14" s="24"/>
      <c r="G14" s="22" t="s">
        <v>255</v>
      </c>
      <c r="H14" s="22"/>
      <c r="I14" s="22"/>
      <c r="J14" s="22"/>
      <c r="K14" s="77">
        <f>SUM(K6:K12)*2</f>
        <v>0</v>
      </c>
      <c r="L14" s="23">
        <f>SUM(L6:L12)*2</f>
        <v>0</v>
      </c>
      <c r="M14" s="24"/>
      <c r="N14" s="24"/>
      <c r="O14" s="24"/>
    </row>
    <row r="15" spans="1:15" x14ac:dyDescent="0.25">
      <c r="A15" s="24"/>
      <c r="I15" s="24"/>
      <c r="J15" s="24"/>
      <c r="K15" s="24"/>
      <c r="L15" s="24"/>
      <c r="M15" s="24"/>
      <c r="N15" s="24"/>
      <c r="O15" s="24"/>
    </row>
    <row r="16" spans="1:15" ht="15" customHeight="1" x14ac:dyDescent="0.25">
      <c r="B16" s="38" t="s">
        <v>41</v>
      </c>
      <c r="C16" s="24"/>
      <c r="D16" s="24"/>
      <c r="E16" s="24"/>
      <c r="F16" s="24"/>
      <c r="G16" s="24"/>
      <c r="H16" s="24"/>
      <c r="I16" s="45"/>
      <c r="J16" s="45"/>
      <c r="K16" s="45"/>
      <c r="L16" s="45"/>
      <c r="M16" s="45"/>
    </row>
    <row r="17" spans="2:15" ht="15.75" customHeight="1" x14ac:dyDescent="0.25">
      <c r="B17" s="87" t="s">
        <v>277</v>
      </c>
      <c r="C17" s="87"/>
      <c r="D17" s="87"/>
      <c r="E17" s="87"/>
      <c r="F17" s="87"/>
      <c r="G17" s="87"/>
      <c r="H17" s="87"/>
      <c r="I17" s="87"/>
      <c r="J17" s="87"/>
      <c r="K17" s="87"/>
      <c r="L17" s="87"/>
      <c r="M17" s="87"/>
      <c r="N17" s="87"/>
      <c r="O17" s="87"/>
    </row>
    <row r="18" spans="2:15" ht="30" customHeight="1" x14ac:dyDescent="0.25">
      <c r="B18" s="87" t="s">
        <v>256</v>
      </c>
      <c r="C18" s="87"/>
      <c r="D18" s="87"/>
      <c r="E18" s="87"/>
      <c r="F18" s="87"/>
      <c r="G18" s="87"/>
      <c r="H18" s="87"/>
      <c r="I18" s="87"/>
      <c r="J18" s="87"/>
      <c r="K18" s="87"/>
      <c r="L18" s="87"/>
      <c r="M18" s="87"/>
      <c r="N18" s="87"/>
      <c r="O18" s="87"/>
    </row>
    <row r="19" spans="2:15" ht="29.25" customHeight="1" x14ac:dyDescent="0.25">
      <c r="B19" s="87" t="s">
        <v>257</v>
      </c>
      <c r="C19" s="87"/>
      <c r="D19" s="87"/>
      <c r="E19" s="87"/>
      <c r="F19" s="87"/>
      <c r="G19" s="87"/>
      <c r="H19" s="87"/>
      <c r="I19" s="87"/>
      <c r="J19" s="87"/>
      <c r="K19" s="87"/>
      <c r="L19" s="87"/>
      <c r="M19" s="87"/>
      <c r="N19" s="87"/>
      <c r="O19" s="87"/>
    </row>
    <row r="20" spans="2:15" x14ac:dyDescent="0.25">
      <c r="B20" t="s">
        <v>258</v>
      </c>
    </row>
    <row r="21" spans="2:15" ht="28.5" customHeight="1" x14ac:dyDescent="0.25">
      <c r="B21" s="87" t="s">
        <v>259</v>
      </c>
      <c r="C21" s="87"/>
      <c r="D21" s="87"/>
      <c r="E21" s="87"/>
      <c r="F21" s="87"/>
      <c r="G21" s="87"/>
      <c r="H21" s="87"/>
      <c r="I21" s="87"/>
      <c r="J21" s="87"/>
      <c r="K21" s="87"/>
      <c r="L21" s="87"/>
      <c r="M21" s="87"/>
      <c r="N21" s="87"/>
      <c r="O21" s="87"/>
    </row>
    <row r="22" spans="2:15" ht="28.5" customHeight="1" x14ac:dyDescent="0.25">
      <c r="B22" s="87" t="s">
        <v>260</v>
      </c>
      <c r="C22" s="87"/>
      <c r="D22" s="87"/>
      <c r="E22" s="87"/>
      <c r="F22" s="87"/>
      <c r="G22" s="87"/>
      <c r="H22" s="87"/>
      <c r="I22" s="87"/>
      <c r="J22" s="87"/>
      <c r="K22" s="87"/>
      <c r="L22" s="87"/>
      <c r="M22" s="87"/>
      <c r="N22" s="87"/>
      <c r="O22" s="87"/>
    </row>
    <row r="23" spans="2:15" ht="28.5" customHeight="1" x14ac:dyDescent="0.25">
      <c r="B23" s="87" t="s">
        <v>264</v>
      </c>
      <c r="C23" s="87"/>
      <c r="D23" s="87"/>
      <c r="E23" s="87"/>
      <c r="F23" s="87"/>
      <c r="G23" s="87"/>
      <c r="H23" s="87"/>
      <c r="I23" s="87"/>
      <c r="J23" s="87"/>
      <c r="K23" s="87"/>
      <c r="L23" s="87"/>
      <c r="M23" s="87"/>
      <c r="N23" s="87"/>
      <c r="O23" s="87"/>
    </row>
    <row r="24" spans="2:15" x14ac:dyDescent="0.25">
      <c r="B24" s="45" t="s">
        <v>261</v>
      </c>
    </row>
    <row r="25" spans="2:15" x14ac:dyDescent="0.25">
      <c r="B25" s="45" t="s">
        <v>262</v>
      </c>
    </row>
    <row r="26" spans="2:15" x14ac:dyDescent="0.25">
      <c r="B26" s="45" t="s">
        <v>263</v>
      </c>
    </row>
    <row r="28" spans="2:15" x14ac:dyDescent="0.25">
      <c r="B28" s="24" t="s">
        <v>16</v>
      </c>
      <c r="C28" s="24"/>
      <c r="D28" s="24" t="s">
        <v>276</v>
      </c>
      <c r="E28" s="24"/>
      <c r="F28" s="24"/>
      <c r="G28" s="24" t="s">
        <v>275</v>
      </c>
    </row>
  </sheetData>
  <mergeCells count="8">
    <mergeCell ref="B21:O21"/>
    <mergeCell ref="B22:O22"/>
    <mergeCell ref="B23:O23"/>
    <mergeCell ref="A4:D4"/>
    <mergeCell ref="E4:O4"/>
    <mergeCell ref="B17:O17"/>
    <mergeCell ref="B18:O18"/>
    <mergeCell ref="B19:O19"/>
  </mergeCells>
  <dataValidations count="1">
    <dataValidation allowBlank="1" showErrorMessage="1" errorTitle="Napačna vrednost podatkov" error="Vrednost popusta je previsoka. Skupna cena ne more biti negativna vrednost. Prosimo preverite podatke." sqref="JD6:JE12 SZ6:TA12 ACV6:ACW12 AMR6:AMS12 AWN6:AWO12 BGJ6:BGK12 BQF6:BQG12 CAB6:CAC12 CJX6:CJY12 CTT6:CTU12 DDP6:DDQ12 DNL6:DNM12 DXH6:DXI12 EHD6:EHE12 EQZ6:ERA12 FAV6:FAW12 FKR6:FKS12 FUN6:FUO12 GEJ6:GEK12 GOF6:GOG12 GYB6:GYC12 HHX6:HHY12 HRT6:HRU12 IBP6:IBQ12 ILL6:ILM12 IVH6:IVI12 JFD6:JFE12 JOZ6:JPA12 JYV6:JYW12 KIR6:KIS12 KSN6:KSO12 LCJ6:LCK12 LMF6:LMG12 LWB6:LWC12 MFX6:MFY12 MPT6:MPU12 MZP6:MZQ12 NJL6:NJM12 NTH6:NTI12 ODD6:ODE12 OMZ6:ONA12 OWV6:OWW12 PGR6:PGS12 PQN6:PQO12 QAJ6:QAK12 QKF6:QKG12 QUB6:QUC12 RDX6:RDY12 RNT6:RNU12 RXP6:RXQ12 SHL6:SHM12 SRH6:SRI12 TBD6:TBE12 TKZ6:TLA12 TUV6:TUW12 UER6:UES12 UON6:UOO12 UYJ6:UYK12 VIF6:VIG12 VSB6:VSC12 WBX6:WBY12 WLT6:WLU12 WVP6:WVQ12 G6:I12"/>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workbookViewId="0">
      <selection activeCell="L49" sqref="L49"/>
    </sheetView>
  </sheetViews>
  <sheetFormatPr defaultRowHeight="15" x14ac:dyDescent="0.25"/>
  <cols>
    <col min="1" max="1" width="3.7109375" customWidth="1"/>
    <col min="2" max="2" width="30.7109375" customWidth="1"/>
    <col min="3" max="3" width="6.28515625" customWidth="1"/>
    <col min="4" max="4" width="5.7109375" customWidth="1"/>
    <col min="6" max="6" width="8.28515625" customWidth="1"/>
    <col min="9" max="9" width="4.7109375" customWidth="1"/>
  </cols>
  <sheetData>
    <row r="1" spans="1:15" x14ac:dyDescent="0.25">
      <c r="A1" s="1"/>
      <c r="B1" s="1"/>
      <c r="C1" s="5"/>
      <c r="D1" s="1"/>
      <c r="E1" s="1"/>
      <c r="F1" s="1"/>
      <c r="G1" s="1"/>
      <c r="H1" s="1"/>
      <c r="I1" s="1"/>
      <c r="J1" s="2"/>
      <c r="K1" s="2"/>
      <c r="L1" s="2"/>
      <c r="M1" s="3"/>
      <c r="N1" s="3"/>
      <c r="O1" s="4"/>
    </row>
    <row r="2" spans="1:15" x14ac:dyDescent="0.25">
      <c r="A2" s="6" t="s">
        <v>270</v>
      </c>
      <c r="B2" s="7"/>
      <c r="C2" s="1"/>
      <c r="D2" s="1"/>
      <c r="E2" s="1"/>
      <c r="F2" s="1"/>
      <c r="G2" s="1"/>
      <c r="H2" s="1"/>
      <c r="I2" s="1"/>
      <c r="J2" s="2"/>
      <c r="K2" s="2"/>
      <c r="L2" s="2"/>
      <c r="M2" s="3"/>
      <c r="N2" s="3"/>
      <c r="O2" s="4"/>
    </row>
    <row r="3" spans="1:15" x14ac:dyDescent="0.25">
      <c r="A3" s="8"/>
      <c r="B3" s="8"/>
      <c r="C3" s="8"/>
      <c r="D3" s="8"/>
      <c r="E3" s="1"/>
      <c r="F3" s="1"/>
      <c r="G3" s="1"/>
      <c r="H3" s="1"/>
      <c r="I3" s="1"/>
      <c r="J3" s="2"/>
      <c r="K3" s="2"/>
      <c r="L3" s="2"/>
      <c r="M3" s="3"/>
      <c r="N3" s="3"/>
      <c r="O3" s="4"/>
    </row>
    <row r="4" spans="1:15" x14ac:dyDescent="0.25">
      <c r="A4" s="80" t="s">
        <v>0</v>
      </c>
      <c r="B4" s="81"/>
      <c r="C4" s="81"/>
      <c r="D4" s="81"/>
      <c r="E4" s="82" t="s">
        <v>1</v>
      </c>
      <c r="F4" s="83"/>
      <c r="G4" s="83"/>
      <c r="H4" s="83"/>
      <c r="I4" s="83"/>
      <c r="J4" s="83"/>
      <c r="K4" s="83"/>
      <c r="L4" s="83"/>
      <c r="M4" s="83"/>
      <c r="N4" s="83"/>
      <c r="O4" s="84"/>
    </row>
    <row r="5" spans="1:15" s="25" customFormat="1" ht="48" x14ac:dyDescent="0.25">
      <c r="A5" s="9" t="s">
        <v>2</v>
      </c>
      <c r="B5" s="9" t="s">
        <v>3</v>
      </c>
      <c r="C5" s="10" t="s">
        <v>4</v>
      </c>
      <c r="D5" s="9" t="s">
        <v>5</v>
      </c>
      <c r="E5" s="11" t="s">
        <v>6</v>
      </c>
      <c r="F5" s="12" t="s">
        <v>7</v>
      </c>
      <c r="G5" s="12" t="s">
        <v>8</v>
      </c>
      <c r="H5" s="13" t="s">
        <v>9</v>
      </c>
      <c r="I5" s="14" t="s">
        <v>10</v>
      </c>
      <c r="J5" s="13" t="s">
        <v>11</v>
      </c>
      <c r="K5" s="13" t="s">
        <v>251</v>
      </c>
      <c r="L5" s="13" t="s">
        <v>252</v>
      </c>
      <c r="M5" s="15" t="s">
        <v>12</v>
      </c>
      <c r="N5" s="16" t="s">
        <v>13</v>
      </c>
      <c r="O5" s="17" t="s">
        <v>14</v>
      </c>
    </row>
    <row r="6" spans="1:15" ht="20.25" customHeight="1" x14ac:dyDescent="0.25">
      <c r="A6" s="70" t="s">
        <v>100</v>
      </c>
      <c r="B6" s="18" t="s">
        <v>93</v>
      </c>
      <c r="C6" s="20">
        <v>20</v>
      </c>
      <c r="D6" s="21" t="s">
        <v>59</v>
      </c>
      <c r="E6" s="33"/>
      <c r="F6" s="34"/>
      <c r="G6" s="35"/>
      <c r="H6" s="35"/>
      <c r="I6" s="34"/>
      <c r="J6" s="35">
        <f t="shared" ref="J6:J46" si="0">H6+(H6*I6/100)</f>
        <v>0</v>
      </c>
      <c r="K6" s="35">
        <f t="shared" ref="K6:K46" si="1">C6*H6</f>
        <v>0</v>
      </c>
      <c r="L6" s="36">
        <f t="shared" ref="L6:L46" si="2">C6*J6</f>
        <v>0</v>
      </c>
      <c r="M6" s="37"/>
      <c r="N6" s="37"/>
      <c r="O6" s="37"/>
    </row>
    <row r="7" spans="1:15" ht="28.5" customHeight="1" x14ac:dyDescent="0.25">
      <c r="A7" s="70" t="s">
        <v>102</v>
      </c>
      <c r="B7" s="18" t="s">
        <v>77</v>
      </c>
      <c r="C7" s="20">
        <v>3</v>
      </c>
      <c r="D7" s="21" t="s">
        <v>59</v>
      </c>
      <c r="E7" s="33"/>
      <c r="F7" s="34"/>
      <c r="G7" s="35"/>
      <c r="H7" s="35"/>
      <c r="I7" s="34"/>
      <c r="J7" s="35">
        <f t="shared" si="0"/>
        <v>0</v>
      </c>
      <c r="K7" s="35">
        <f t="shared" si="1"/>
        <v>0</v>
      </c>
      <c r="L7" s="36">
        <f t="shared" si="2"/>
        <v>0</v>
      </c>
      <c r="M7" s="37"/>
      <c r="N7" s="37"/>
      <c r="O7" s="37"/>
    </row>
    <row r="8" spans="1:15" ht="27" customHeight="1" x14ac:dyDescent="0.25">
      <c r="A8" s="70" t="s">
        <v>104</v>
      </c>
      <c r="B8" s="18" t="s">
        <v>76</v>
      </c>
      <c r="C8" s="20">
        <v>9</v>
      </c>
      <c r="D8" s="21" t="s">
        <v>59</v>
      </c>
      <c r="E8" s="33"/>
      <c r="F8" s="34"/>
      <c r="G8" s="35"/>
      <c r="H8" s="35"/>
      <c r="I8" s="34"/>
      <c r="J8" s="35">
        <f t="shared" si="0"/>
        <v>0</v>
      </c>
      <c r="K8" s="35">
        <f t="shared" si="1"/>
        <v>0</v>
      </c>
      <c r="L8" s="36">
        <f t="shared" si="2"/>
        <v>0</v>
      </c>
      <c r="M8" s="37"/>
      <c r="N8" s="37"/>
      <c r="O8" s="37"/>
    </row>
    <row r="9" spans="1:15" ht="27" customHeight="1" x14ac:dyDescent="0.25">
      <c r="A9" s="70" t="s">
        <v>106</v>
      </c>
      <c r="B9" s="18" t="s">
        <v>44</v>
      </c>
      <c r="C9" s="20">
        <v>2</v>
      </c>
      <c r="D9" s="58" t="s">
        <v>59</v>
      </c>
      <c r="E9" s="33"/>
      <c r="F9" s="34"/>
      <c r="G9" s="35"/>
      <c r="H9" s="35"/>
      <c r="I9" s="34"/>
      <c r="J9" s="35">
        <f t="shared" si="0"/>
        <v>0</v>
      </c>
      <c r="K9" s="35">
        <f t="shared" si="1"/>
        <v>0</v>
      </c>
      <c r="L9" s="36">
        <f t="shared" si="2"/>
        <v>0</v>
      </c>
      <c r="M9" s="37"/>
      <c r="N9" s="37"/>
      <c r="O9" s="37"/>
    </row>
    <row r="10" spans="1:15" ht="18" customHeight="1" x14ac:dyDescent="0.25">
      <c r="A10" s="70" t="s">
        <v>108</v>
      </c>
      <c r="B10" s="18" t="s">
        <v>43</v>
      </c>
      <c r="C10" s="20">
        <v>1</v>
      </c>
      <c r="D10" s="58" t="s">
        <v>59</v>
      </c>
      <c r="E10" s="33"/>
      <c r="F10" s="34"/>
      <c r="G10" s="35"/>
      <c r="H10" s="35"/>
      <c r="I10" s="34"/>
      <c r="J10" s="35">
        <f t="shared" si="0"/>
        <v>0</v>
      </c>
      <c r="K10" s="35">
        <f t="shared" si="1"/>
        <v>0</v>
      </c>
      <c r="L10" s="36">
        <f t="shared" si="2"/>
        <v>0</v>
      </c>
      <c r="M10" s="37"/>
      <c r="N10" s="37"/>
      <c r="O10" s="37"/>
    </row>
    <row r="11" spans="1:15" ht="39" customHeight="1" x14ac:dyDescent="0.25">
      <c r="A11" s="70" t="s">
        <v>110</v>
      </c>
      <c r="B11" s="18" t="s">
        <v>71</v>
      </c>
      <c r="C11" s="20">
        <v>1</v>
      </c>
      <c r="D11" s="58" t="s">
        <v>59</v>
      </c>
      <c r="E11" s="33"/>
      <c r="F11" s="34"/>
      <c r="G11" s="35"/>
      <c r="H11" s="35"/>
      <c r="I11" s="34"/>
      <c r="J11" s="35">
        <f t="shared" si="0"/>
        <v>0</v>
      </c>
      <c r="K11" s="35">
        <f t="shared" si="1"/>
        <v>0</v>
      </c>
      <c r="L11" s="36">
        <f t="shared" si="2"/>
        <v>0</v>
      </c>
      <c r="M11" s="37"/>
      <c r="N11" s="37"/>
      <c r="O11" s="37"/>
    </row>
    <row r="12" spans="1:15" ht="18.75" customHeight="1" x14ac:dyDescent="0.25">
      <c r="A12" s="70" t="s">
        <v>112</v>
      </c>
      <c r="B12" s="18" t="s">
        <v>19</v>
      </c>
      <c r="C12" s="20">
        <v>1</v>
      </c>
      <c r="D12" s="58" t="s">
        <v>59</v>
      </c>
      <c r="E12" s="33"/>
      <c r="F12" s="34"/>
      <c r="G12" s="35"/>
      <c r="H12" s="35"/>
      <c r="I12" s="34"/>
      <c r="J12" s="35">
        <f t="shared" si="0"/>
        <v>0</v>
      </c>
      <c r="K12" s="35">
        <f t="shared" si="1"/>
        <v>0</v>
      </c>
      <c r="L12" s="36">
        <f t="shared" si="2"/>
        <v>0</v>
      </c>
      <c r="M12" s="37"/>
      <c r="N12" s="37"/>
      <c r="O12" s="37"/>
    </row>
    <row r="13" spans="1:15" ht="26.25" customHeight="1" x14ac:dyDescent="0.25">
      <c r="A13" s="70" t="s">
        <v>114</v>
      </c>
      <c r="B13" s="18" t="s">
        <v>228</v>
      </c>
      <c r="C13" s="20">
        <v>1300</v>
      </c>
      <c r="D13" s="21" t="s">
        <v>59</v>
      </c>
      <c r="E13" s="33"/>
      <c r="F13" s="34"/>
      <c r="G13" s="35"/>
      <c r="H13" s="35"/>
      <c r="I13" s="34"/>
      <c r="J13" s="35">
        <f t="shared" si="0"/>
        <v>0</v>
      </c>
      <c r="K13" s="35">
        <f t="shared" si="1"/>
        <v>0</v>
      </c>
      <c r="L13" s="36">
        <f t="shared" si="2"/>
        <v>0</v>
      </c>
      <c r="M13" s="37"/>
      <c r="N13" s="37"/>
      <c r="O13" s="37"/>
    </row>
    <row r="14" spans="1:15" ht="51" customHeight="1" x14ac:dyDescent="0.25">
      <c r="A14" s="70" t="s">
        <v>116</v>
      </c>
      <c r="B14" s="18" t="s">
        <v>20</v>
      </c>
      <c r="C14" s="20">
        <v>20</v>
      </c>
      <c r="D14" s="21" t="s">
        <v>29</v>
      </c>
      <c r="E14" s="33"/>
      <c r="F14" s="34"/>
      <c r="G14" s="35"/>
      <c r="H14" s="35"/>
      <c r="I14" s="34"/>
      <c r="J14" s="35">
        <f t="shared" si="0"/>
        <v>0</v>
      </c>
      <c r="K14" s="35">
        <f t="shared" si="1"/>
        <v>0</v>
      </c>
      <c r="L14" s="36">
        <f t="shared" si="2"/>
        <v>0</v>
      </c>
      <c r="M14" s="37"/>
      <c r="N14" s="37"/>
      <c r="O14" s="37"/>
    </row>
    <row r="15" spans="1:15" ht="40.5" customHeight="1" x14ac:dyDescent="0.25">
      <c r="A15" s="70" t="s">
        <v>118</v>
      </c>
      <c r="B15" s="18" t="s">
        <v>21</v>
      </c>
      <c r="C15" s="20">
        <v>2</v>
      </c>
      <c r="D15" s="21" t="s">
        <v>29</v>
      </c>
      <c r="E15" s="33"/>
      <c r="F15" s="34"/>
      <c r="G15" s="35"/>
      <c r="H15" s="35"/>
      <c r="I15" s="34"/>
      <c r="J15" s="35">
        <f t="shared" si="0"/>
        <v>0</v>
      </c>
      <c r="K15" s="35">
        <f t="shared" si="1"/>
        <v>0</v>
      </c>
      <c r="L15" s="36">
        <f t="shared" si="2"/>
        <v>0</v>
      </c>
      <c r="M15" s="37"/>
      <c r="N15" s="37"/>
      <c r="O15" s="37"/>
    </row>
    <row r="16" spans="1:15" ht="28.5" customHeight="1" x14ac:dyDescent="0.25">
      <c r="A16" s="70" t="s">
        <v>120</v>
      </c>
      <c r="B16" s="18" t="s">
        <v>94</v>
      </c>
      <c r="C16" s="20">
        <v>15</v>
      </c>
      <c r="D16" s="21" t="s">
        <v>29</v>
      </c>
      <c r="E16" s="33"/>
      <c r="F16" s="34"/>
      <c r="G16" s="35"/>
      <c r="H16" s="35"/>
      <c r="I16" s="34"/>
      <c r="J16" s="35">
        <f t="shared" si="0"/>
        <v>0</v>
      </c>
      <c r="K16" s="35">
        <f t="shared" si="1"/>
        <v>0</v>
      </c>
      <c r="L16" s="36">
        <f t="shared" si="2"/>
        <v>0</v>
      </c>
      <c r="M16" s="37"/>
      <c r="N16" s="37"/>
      <c r="O16" s="37"/>
    </row>
    <row r="17" spans="1:15" ht="27.75" customHeight="1" x14ac:dyDescent="0.25">
      <c r="A17" s="70" t="s">
        <v>122</v>
      </c>
      <c r="B17" s="18" t="s">
        <v>95</v>
      </c>
      <c r="C17" s="20">
        <v>43</v>
      </c>
      <c r="D17" s="21" t="s">
        <v>29</v>
      </c>
      <c r="E17" s="33"/>
      <c r="F17" s="34"/>
      <c r="G17" s="35"/>
      <c r="H17" s="35"/>
      <c r="I17" s="34"/>
      <c r="J17" s="35">
        <f t="shared" si="0"/>
        <v>0</v>
      </c>
      <c r="K17" s="35">
        <f t="shared" si="1"/>
        <v>0</v>
      </c>
      <c r="L17" s="36">
        <f t="shared" si="2"/>
        <v>0</v>
      </c>
      <c r="M17" s="37"/>
      <c r="N17" s="37"/>
      <c r="O17" s="37"/>
    </row>
    <row r="18" spans="1:15" ht="27.75" customHeight="1" x14ac:dyDescent="0.25">
      <c r="A18" s="70" t="s">
        <v>124</v>
      </c>
      <c r="B18" s="18" t="s">
        <v>46</v>
      </c>
      <c r="C18" s="20">
        <v>60</v>
      </c>
      <c r="D18" s="21" t="s">
        <v>59</v>
      </c>
      <c r="E18" s="33"/>
      <c r="F18" s="34"/>
      <c r="G18" s="35"/>
      <c r="H18" s="35"/>
      <c r="I18" s="34"/>
      <c r="J18" s="35">
        <f t="shared" si="0"/>
        <v>0</v>
      </c>
      <c r="K18" s="35">
        <f t="shared" si="1"/>
        <v>0</v>
      </c>
      <c r="L18" s="36">
        <f t="shared" si="2"/>
        <v>0</v>
      </c>
      <c r="M18" s="37"/>
      <c r="N18" s="37"/>
      <c r="O18" s="37"/>
    </row>
    <row r="19" spans="1:15" ht="15" customHeight="1" x14ac:dyDescent="0.25">
      <c r="A19" s="70" t="s">
        <v>126</v>
      </c>
      <c r="B19" s="18" t="s">
        <v>229</v>
      </c>
      <c r="C19" s="20">
        <v>1</v>
      </c>
      <c r="D19" s="21" t="s">
        <v>59</v>
      </c>
      <c r="E19" s="33"/>
      <c r="F19" s="34"/>
      <c r="G19" s="35"/>
      <c r="H19" s="35"/>
      <c r="I19" s="34"/>
      <c r="J19" s="35">
        <f t="shared" si="0"/>
        <v>0</v>
      </c>
      <c r="K19" s="35">
        <f t="shared" si="1"/>
        <v>0</v>
      </c>
      <c r="L19" s="36">
        <f t="shared" si="2"/>
        <v>0</v>
      </c>
      <c r="M19" s="37"/>
      <c r="N19" s="37"/>
      <c r="O19" s="37"/>
    </row>
    <row r="20" spans="1:15" ht="52.5" customHeight="1" x14ac:dyDescent="0.25">
      <c r="A20" s="70" t="s">
        <v>128</v>
      </c>
      <c r="B20" s="18" t="s">
        <v>236</v>
      </c>
      <c r="C20" s="20">
        <v>3</v>
      </c>
      <c r="D20" s="21" t="s">
        <v>29</v>
      </c>
      <c r="E20" s="33"/>
      <c r="F20" s="34"/>
      <c r="G20" s="35"/>
      <c r="H20" s="35"/>
      <c r="I20" s="34"/>
      <c r="J20" s="35">
        <f t="shared" si="0"/>
        <v>0</v>
      </c>
      <c r="K20" s="35">
        <f t="shared" si="1"/>
        <v>0</v>
      </c>
      <c r="L20" s="36">
        <f t="shared" si="2"/>
        <v>0</v>
      </c>
      <c r="M20" s="37"/>
      <c r="N20" s="37"/>
      <c r="O20" s="37"/>
    </row>
    <row r="21" spans="1:15" ht="28.5" customHeight="1" x14ac:dyDescent="0.25">
      <c r="A21" s="70" t="s">
        <v>130</v>
      </c>
      <c r="B21" s="18" t="s">
        <v>28</v>
      </c>
      <c r="C21" s="20">
        <v>5</v>
      </c>
      <c r="D21" s="21" t="s">
        <v>29</v>
      </c>
      <c r="E21" s="33"/>
      <c r="F21" s="34"/>
      <c r="G21" s="35"/>
      <c r="H21" s="35"/>
      <c r="I21" s="34"/>
      <c r="J21" s="35">
        <f t="shared" si="0"/>
        <v>0</v>
      </c>
      <c r="K21" s="35">
        <f t="shared" si="1"/>
        <v>0</v>
      </c>
      <c r="L21" s="36">
        <f t="shared" si="2"/>
        <v>0</v>
      </c>
      <c r="M21" s="37"/>
      <c r="N21" s="37"/>
      <c r="O21" s="37"/>
    </row>
    <row r="22" spans="1:15" ht="26.25" customHeight="1" x14ac:dyDescent="0.25">
      <c r="A22" s="70" t="s">
        <v>132</v>
      </c>
      <c r="B22" s="18" t="s">
        <v>27</v>
      </c>
      <c r="C22" s="20">
        <v>4</v>
      </c>
      <c r="D22" s="21" t="s">
        <v>29</v>
      </c>
      <c r="E22" s="33"/>
      <c r="F22" s="34"/>
      <c r="G22" s="35"/>
      <c r="H22" s="35"/>
      <c r="I22" s="34"/>
      <c r="J22" s="35">
        <f t="shared" si="0"/>
        <v>0</v>
      </c>
      <c r="K22" s="35">
        <f t="shared" si="1"/>
        <v>0</v>
      </c>
      <c r="L22" s="36">
        <f t="shared" si="2"/>
        <v>0</v>
      </c>
      <c r="M22" s="37"/>
      <c r="N22" s="37"/>
      <c r="O22" s="37"/>
    </row>
    <row r="23" spans="1:15" ht="28.5" customHeight="1" x14ac:dyDescent="0.25">
      <c r="A23" s="70" t="s">
        <v>134</v>
      </c>
      <c r="B23" s="18" t="s">
        <v>22</v>
      </c>
      <c r="C23" s="20">
        <v>2</v>
      </c>
      <c r="D23" s="21" t="s">
        <v>29</v>
      </c>
      <c r="E23" s="33"/>
      <c r="F23" s="34"/>
      <c r="G23" s="35"/>
      <c r="H23" s="35"/>
      <c r="I23" s="34"/>
      <c r="J23" s="35">
        <f t="shared" si="0"/>
        <v>0</v>
      </c>
      <c r="K23" s="35">
        <f t="shared" si="1"/>
        <v>0</v>
      </c>
      <c r="L23" s="36">
        <f t="shared" si="2"/>
        <v>0</v>
      </c>
      <c r="M23" s="37"/>
      <c r="N23" s="37"/>
      <c r="O23" s="37"/>
    </row>
    <row r="24" spans="1:15" ht="17.25" customHeight="1" x14ac:dyDescent="0.25">
      <c r="A24" s="70" t="s">
        <v>136</v>
      </c>
      <c r="B24" s="18" t="s">
        <v>23</v>
      </c>
      <c r="C24" s="20">
        <v>2</v>
      </c>
      <c r="D24" s="21" t="s">
        <v>29</v>
      </c>
      <c r="E24" s="33"/>
      <c r="F24" s="34"/>
      <c r="G24" s="35"/>
      <c r="H24" s="35"/>
      <c r="I24" s="34"/>
      <c r="J24" s="35">
        <f t="shared" si="0"/>
        <v>0</v>
      </c>
      <c r="K24" s="35">
        <f t="shared" si="1"/>
        <v>0</v>
      </c>
      <c r="L24" s="36">
        <f t="shared" si="2"/>
        <v>0</v>
      </c>
      <c r="M24" s="37"/>
      <c r="N24" s="37"/>
      <c r="O24" s="37"/>
    </row>
    <row r="25" spans="1:15" ht="29.25" customHeight="1" x14ac:dyDescent="0.25">
      <c r="A25" s="70" t="s">
        <v>138</v>
      </c>
      <c r="B25" s="18" t="s">
        <v>24</v>
      </c>
      <c r="C25" s="20">
        <v>3</v>
      </c>
      <c r="D25" s="21" t="s">
        <v>29</v>
      </c>
      <c r="E25" s="33"/>
      <c r="F25" s="34"/>
      <c r="G25" s="35"/>
      <c r="H25" s="35"/>
      <c r="I25" s="34"/>
      <c r="J25" s="35">
        <f t="shared" si="0"/>
        <v>0</v>
      </c>
      <c r="K25" s="35">
        <f t="shared" si="1"/>
        <v>0</v>
      </c>
      <c r="L25" s="36">
        <f t="shared" si="2"/>
        <v>0</v>
      </c>
      <c r="M25" s="37"/>
      <c r="N25" s="37"/>
      <c r="O25" s="37"/>
    </row>
    <row r="26" spans="1:15" ht="18" customHeight="1" x14ac:dyDescent="0.25">
      <c r="A26" s="70" t="s">
        <v>140</v>
      </c>
      <c r="B26" s="18" t="s">
        <v>25</v>
      </c>
      <c r="C26" s="20">
        <v>3</v>
      </c>
      <c r="D26" s="21" t="s">
        <v>29</v>
      </c>
      <c r="E26" s="33"/>
      <c r="F26" s="34"/>
      <c r="G26" s="35"/>
      <c r="H26" s="35"/>
      <c r="I26" s="34"/>
      <c r="J26" s="35">
        <f t="shared" si="0"/>
        <v>0</v>
      </c>
      <c r="K26" s="35">
        <f t="shared" si="1"/>
        <v>0</v>
      </c>
      <c r="L26" s="36">
        <f t="shared" si="2"/>
        <v>0</v>
      </c>
      <c r="M26" s="37"/>
      <c r="N26" s="37"/>
      <c r="O26" s="37"/>
    </row>
    <row r="27" spans="1:15" ht="27.75" customHeight="1" x14ac:dyDescent="0.25">
      <c r="A27" s="70" t="s">
        <v>141</v>
      </c>
      <c r="B27" s="18" t="s">
        <v>26</v>
      </c>
      <c r="C27" s="20">
        <v>2</v>
      </c>
      <c r="D27" s="21" t="s">
        <v>29</v>
      </c>
      <c r="E27" s="33"/>
      <c r="F27" s="34"/>
      <c r="G27" s="35"/>
      <c r="H27" s="35"/>
      <c r="I27" s="34"/>
      <c r="J27" s="35">
        <f t="shared" si="0"/>
        <v>0</v>
      </c>
      <c r="K27" s="35">
        <f t="shared" si="1"/>
        <v>0</v>
      </c>
      <c r="L27" s="36">
        <f t="shared" si="2"/>
        <v>0</v>
      </c>
      <c r="M27" s="37"/>
      <c r="N27" s="37"/>
      <c r="O27" s="37"/>
    </row>
    <row r="28" spans="1:15" ht="18.75" customHeight="1" x14ac:dyDescent="0.25">
      <c r="A28" s="70" t="s">
        <v>156</v>
      </c>
      <c r="B28" s="18" t="s">
        <v>72</v>
      </c>
      <c r="C28" s="20">
        <v>4</v>
      </c>
      <c r="D28" s="21" t="s">
        <v>29</v>
      </c>
      <c r="E28" s="33"/>
      <c r="F28" s="34"/>
      <c r="G28" s="35"/>
      <c r="H28" s="35"/>
      <c r="I28" s="34"/>
      <c r="J28" s="35">
        <f t="shared" si="0"/>
        <v>0</v>
      </c>
      <c r="K28" s="35">
        <f t="shared" si="1"/>
        <v>0</v>
      </c>
      <c r="L28" s="36">
        <f t="shared" si="2"/>
        <v>0</v>
      </c>
      <c r="M28" s="37"/>
      <c r="N28" s="37"/>
      <c r="O28" s="37"/>
    </row>
    <row r="29" spans="1:15" ht="27" customHeight="1" x14ac:dyDescent="0.25">
      <c r="A29" s="70" t="s">
        <v>158</v>
      </c>
      <c r="B29" s="18" t="s">
        <v>42</v>
      </c>
      <c r="C29" s="20">
        <v>140</v>
      </c>
      <c r="D29" s="21" t="s">
        <v>29</v>
      </c>
      <c r="E29" s="33"/>
      <c r="F29" s="34"/>
      <c r="G29" s="35"/>
      <c r="H29" s="35"/>
      <c r="I29" s="34"/>
      <c r="J29" s="35">
        <f t="shared" si="0"/>
        <v>0</v>
      </c>
      <c r="K29" s="35">
        <f t="shared" si="1"/>
        <v>0</v>
      </c>
      <c r="L29" s="36">
        <f t="shared" si="2"/>
        <v>0</v>
      </c>
      <c r="M29" s="37"/>
      <c r="N29" s="37"/>
      <c r="O29" s="37"/>
    </row>
    <row r="30" spans="1:15" ht="28.5" customHeight="1" x14ac:dyDescent="0.25">
      <c r="A30" s="70" t="s">
        <v>227</v>
      </c>
      <c r="B30" s="18" t="s">
        <v>38</v>
      </c>
      <c r="C30" s="20">
        <v>20</v>
      </c>
      <c r="D30" s="21" t="s">
        <v>29</v>
      </c>
      <c r="E30" s="33"/>
      <c r="F30" s="34"/>
      <c r="G30" s="35"/>
      <c r="H30" s="35"/>
      <c r="I30" s="34"/>
      <c r="J30" s="35">
        <f t="shared" si="0"/>
        <v>0</v>
      </c>
      <c r="K30" s="35">
        <f t="shared" si="1"/>
        <v>0</v>
      </c>
      <c r="L30" s="36">
        <f t="shared" si="2"/>
        <v>0</v>
      </c>
      <c r="M30" s="37"/>
      <c r="N30" s="37"/>
      <c r="O30" s="37"/>
    </row>
    <row r="31" spans="1:15" ht="27.75" customHeight="1" x14ac:dyDescent="0.25">
      <c r="A31" s="70" t="s">
        <v>161</v>
      </c>
      <c r="B31" s="18" t="s">
        <v>39</v>
      </c>
      <c r="C31" s="20">
        <v>6</v>
      </c>
      <c r="D31" s="21" t="s">
        <v>29</v>
      </c>
      <c r="E31" s="33"/>
      <c r="F31" s="34"/>
      <c r="G31" s="35"/>
      <c r="H31" s="35"/>
      <c r="I31" s="34"/>
      <c r="J31" s="35">
        <f t="shared" si="0"/>
        <v>0</v>
      </c>
      <c r="K31" s="35">
        <f t="shared" si="1"/>
        <v>0</v>
      </c>
      <c r="L31" s="36">
        <f t="shared" si="2"/>
        <v>0</v>
      </c>
      <c r="M31" s="37"/>
      <c r="N31" s="37"/>
      <c r="O31" s="37"/>
    </row>
    <row r="32" spans="1:15" ht="27" customHeight="1" x14ac:dyDescent="0.25">
      <c r="A32" s="70" t="s">
        <v>163</v>
      </c>
      <c r="B32" s="18" t="s">
        <v>97</v>
      </c>
      <c r="C32" s="20">
        <v>5</v>
      </c>
      <c r="D32" s="21" t="s">
        <v>29</v>
      </c>
      <c r="E32" s="33"/>
      <c r="F32" s="34"/>
      <c r="G32" s="35"/>
      <c r="H32" s="35"/>
      <c r="I32" s="34"/>
      <c r="J32" s="35">
        <f t="shared" si="0"/>
        <v>0</v>
      </c>
      <c r="K32" s="35">
        <f t="shared" si="1"/>
        <v>0</v>
      </c>
      <c r="L32" s="36">
        <f t="shared" si="2"/>
        <v>0</v>
      </c>
      <c r="M32" s="37"/>
      <c r="N32" s="37"/>
      <c r="O32" s="37"/>
    </row>
    <row r="33" spans="1:15" ht="15.75" customHeight="1" x14ac:dyDescent="0.25">
      <c r="A33" s="70" t="s">
        <v>165</v>
      </c>
      <c r="B33" s="18" t="s">
        <v>96</v>
      </c>
      <c r="C33" s="20">
        <v>1</v>
      </c>
      <c r="D33" s="21" t="s">
        <v>29</v>
      </c>
      <c r="E33" s="33"/>
      <c r="F33" s="34"/>
      <c r="G33" s="35"/>
      <c r="H33" s="35"/>
      <c r="I33" s="34"/>
      <c r="J33" s="35">
        <f t="shared" si="0"/>
        <v>0</v>
      </c>
      <c r="K33" s="35">
        <f t="shared" si="1"/>
        <v>0</v>
      </c>
      <c r="L33" s="36">
        <f t="shared" si="2"/>
        <v>0</v>
      </c>
      <c r="M33" s="37"/>
      <c r="N33" s="37"/>
      <c r="O33" s="37"/>
    </row>
    <row r="34" spans="1:15" ht="40.5" customHeight="1" x14ac:dyDescent="0.25">
      <c r="A34" s="70" t="s">
        <v>167</v>
      </c>
      <c r="B34" s="18" t="s">
        <v>37</v>
      </c>
      <c r="C34" s="20">
        <v>1</v>
      </c>
      <c r="D34" s="21" t="s">
        <v>29</v>
      </c>
      <c r="E34" s="33"/>
      <c r="F34" s="34"/>
      <c r="G34" s="35"/>
      <c r="H34" s="35"/>
      <c r="I34" s="34"/>
      <c r="J34" s="35">
        <f t="shared" si="0"/>
        <v>0</v>
      </c>
      <c r="K34" s="35">
        <f t="shared" si="1"/>
        <v>0</v>
      </c>
      <c r="L34" s="36">
        <f t="shared" si="2"/>
        <v>0</v>
      </c>
      <c r="M34" s="37"/>
      <c r="N34" s="37"/>
      <c r="O34" s="37"/>
    </row>
    <row r="35" spans="1:15" ht="29.25" customHeight="1" x14ac:dyDescent="0.25">
      <c r="A35" s="70" t="s">
        <v>169</v>
      </c>
      <c r="B35" s="18" t="s">
        <v>230</v>
      </c>
      <c r="C35" s="20">
        <v>2</v>
      </c>
      <c r="D35" s="21" t="s">
        <v>29</v>
      </c>
      <c r="E35" s="33"/>
      <c r="F35" s="34"/>
      <c r="G35" s="35"/>
      <c r="H35" s="35"/>
      <c r="I35" s="34"/>
      <c r="J35" s="35">
        <f t="shared" si="0"/>
        <v>0</v>
      </c>
      <c r="K35" s="35">
        <f t="shared" si="1"/>
        <v>0</v>
      </c>
      <c r="L35" s="36">
        <f t="shared" si="2"/>
        <v>0</v>
      </c>
      <c r="M35" s="37"/>
      <c r="N35" s="37"/>
      <c r="O35" s="37"/>
    </row>
    <row r="36" spans="1:15" ht="18" customHeight="1" x14ac:dyDescent="0.25">
      <c r="A36" s="70" t="s">
        <v>171</v>
      </c>
      <c r="B36" s="18" t="s">
        <v>40</v>
      </c>
      <c r="C36" s="20">
        <v>2</v>
      </c>
      <c r="D36" s="21" t="s">
        <v>29</v>
      </c>
      <c r="E36" s="33"/>
      <c r="F36" s="34"/>
      <c r="G36" s="35"/>
      <c r="H36" s="35"/>
      <c r="I36" s="34"/>
      <c r="J36" s="35">
        <f t="shared" si="0"/>
        <v>0</v>
      </c>
      <c r="K36" s="35">
        <f t="shared" si="1"/>
        <v>0</v>
      </c>
      <c r="L36" s="36">
        <f t="shared" si="2"/>
        <v>0</v>
      </c>
      <c r="M36" s="37"/>
      <c r="N36" s="37"/>
      <c r="O36" s="37"/>
    </row>
    <row r="37" spans="1:15" ht="28.5" customHeight="1" x14ac:dyDescent="0.25">
      <c r="A37" s="70" t="s">
        <v>173</v>
      </c>
      <c r="B37" s="18" t="s">
        <v>48</v>
      </c>
      <c r="C37" s="20">
        <v>1</v>
      </c>
      <c r="D37" s="21" t="s">
        <v>29</v>
      </c>
      <c r="E37" s="33"/>
      <c r="F37" s="34"/>
      <c r="G37" s="35"/>
      <c r="H37" s="35"/>
      <c r="I37" s="34"/>
      <c r="J37" s="35">
        <f t="shared" si="0"/>
        <v>0</v>
      </c>
      <c r="K37" s="35">
        <f t="shared" si="1"/>
        <v>0</v>
      </c>
      <c r="L37" s="36">
        <f t="shared" si="2"/>
        <v>0</v>
      </c>
      <c r="M37" s="37"/>
      <c r="N37" s="37"/>
      <c r="O37" s="37"/>
    </row>
    <row r="38" spans="1:15" ht="26.25" customHeight="1" x14ac:dyDescent="0.25">
      <c r="A38" s="70" t="s">
        <v>175</v>
      </c>
      <c r="B38" s="18" t="s">
        <v>45</v>
      </c>
      <c r="C38" s="20">
        <v>100</v>
      </c>
      <c r="D38" s="21" t="s">
        <v>59</v>
      </c>
      <c r="E38" s="33"/>
      <c r="F38" s="34"/>
      <c r="G38" s="35"/>
      <c r="H38" s="35"/>
      <c r="I38" s="34"/>
      <c r="J38" s="35">
        <f t="shared" si="0"/>
        <v>0</v>
      </c>
      <c r="K38" s="35">
        <f t="shared" si="1"/>
        <v>0</v>
      </c>
      <c r="L38" s="36">
        <f t="shared" si="2"/>
        <v>0</v>
      </c>
      <c r="M38" s="37"/>
      <c r="N38" s="37"/>
      <c r="O38" s="37"/>
    </row>
    <row r="39" spans="1:15" s="45" customFormat="1" ht="17.25" customHeight="1" x14ac:dyDescent="0.25">
      <c r="A39" s="70" t="s">
        <v>177</v>
      </c>
      <c r="B39" s="58" t="s">
        <v>49</v>
      </c>
      <c r="C39" s="20">
        <v>10</v>
      </c>
      <c r="D39" s="58" t="s">
        <v>59</v>
      </c>
      <c r="E39" s="33"/>
      <c r="F39" s="34"/>
      <c r="G39" s="35"/>
      <c r="H39" s="35"/>
      <c r="I39" s="34"/>
      <c r="J39" s="35">
        <f t="shared" si="0"/>
        <v>0</v>
      </c>
      <c r="K39" s="35">
        <f t="shared" si="1"/>
        <v>0</v>
      </c>
      <c r="L39" s="36">
        <f t="shared" si="2"/>
        <v>0</v>
      </c>
      <c r="M39" s="37"/>
      <c r="N39" s="37"/>
      <c r="O39" s="37"/>
    </row>
    <row r="40" spans="1:15" s="45" customFormat="1" ht="63" customHeight="1" x14ac:dyDescent="0.25">
      <c r="A40" s="70" t="s">
        <v>179</v>
      </c>
      <c r="B40" s="18" t="s">
        <v>245</v>
      </c>
      <c r="C40" s="20">
        <v>12000</v>
      </c>
      <c r="D40" s="58" t="s">
        <v>59</v>
      </c>
      <c r="E40" s="33"/>
      <c r="F40" s="34"/>
      <c r="G40" s="35"/>
      <c r="H40" s="35"/>
      <c r="I40" s="34"/>
      <c r="J40" s="35">
        <f t="shared" si="0"/>
        <v>0</v>
      </c>
      <c r="K40" s="35">
        <f t="shared" si="1"/>
        <v>0</v>
      </c>
      <c r="L40" s="36">
        <f t="shared" si="2"/>
        <v>0</v>
      </c>
      <c r="M40" s="37"/>
      <c r="N40" s="37"/>
      <c r="O40" s="37"/>
    </row>
    <row r="41" spans="1:15" s="45" customFormat="1" ht="63.75" customHeight="1" x14ac:dyDescent="0.25">
      <c r="A41" s="70" t="s">
        <v>181</v>
      </c>
      <c r="B41" s="18" t="s">
        <v>246</v>
      </c>
      <c r="C41" s="20">
        <v>700</v>
      </c>
      <c r="D41" s="58" t="s">
        <v>59</v>
      </c>
      <c r="E41" s="33"/>
      <c r="F41" s="34"/>
      <c r="G41" s="35"/>
      <c r="H41" s="35"/>
      <c r="I41" s="34"/>
      <c r="J41" s="35">
        <f t="shared" si="0"/>
        <v>0</v>
      </c>
      <c r="K41" s="35">
        <f t="shared" si="1"/>
        <v>0</v>
      </c>
      <c r="L41" s="36">
        <f t="shared" si="2"/>
        <v>0</v>
      </c>
      <c r="M41" s="37"/>
      <c r="N41" s="37"/>
      <c r="O41" s="37"/>
    </row>
    <row r="42" spans="1:15" s="45" customFormat="1" ht="40.5" customHeight="1" x14ac:dyDescent="0.25">
      <c r="A42" s="70" t="s">
        <v>183</v>
      </c>
      <c r="B42" s="18" t="s">
        <v>265</v>
      </c>
      <c r="C42" s="20">
        <v>700</v>
      </c>
      <c r="D42" s="58" t="s">
        <v>59</v>
      </c>
      <c r="E42" s="33"/>
      <c r="F42" s="34"/>
      <c r="G42" s="35"/>
      <c r="H42" s="35"/>
      <c r="I42" s="34"/>
      <c r="J42" s="35">
        <f t="shared" si="0"/>
        <v>0</v>
      </c>
      <c r="K42" s="35">
        <f t="shared" si="1"/>
        <v>0</v>
      </c>
      <c r="L42" s="36">
        <f t="shared" si="2"/>
        <v>0</v>
      </c>
      <c r="M42" s="37"/>
      <c r="N42" s="37"/>
      <c r="O42" s="37"/>
    </row>
    <row r="43" spans="1:15" s="45" customFormat="1" ht="17.25" customHeight="1" x14ac:dyDescent="0.25">
      <c r="A43" s="70" t="s">
        <v>185</v>
      </c>
      <c r="B43" s="18" t="s">
        <v>231</v>
      </c>
      <c r="C43" s="20">
        <v>5</v>
      </c>
      <c r="D43" s="58" t="s">
        <v>59</v>
      </c>
      <c r="E43" s="33"/>
      <c r="F43" s="34"/>
      <c r="G43" s="35"/>
      <c r="H43" s="35"/>
      <c r="I43" s="34"/>
      <c r="J43" s="35">
        <f t="shared" si="0"/>
        <v>0</v>
      </c>
      <c r="K43" s="35">
        <f t="shared" si="1"/>
        <v>0</v>
      </c>
      <c r="L43" s="36">
        <f t="shared" si="2"/>
        <v>0</v>
      </c>
      <c r="M43" s="37"/>
      <c r="N43" s="37"/>
      <c r="O43" s="37"/>
    </row>
    <row r="44" spans="1:15" s="45" customFormat="1" ht="17.25" customHeight="1" x14ac:dyDescent="0.25">
      <c r="A44" s="70" t="s">
        <v>187</v>
      </c>
      <c r="B44" s="18" t="s">
        <v>232</v>
      </c>
      <c r="C44" s="20">
        <v>5</v>
      </c>
      <c r="D44" s="58" t="s">
        <v>59</v>
      </c>
      <c r="E44" s="33"/>
      <c r="F44" s="34"/>
      <c r="G44" s="35"/>
      <c r="H44" s="35"/>
      <c r="I44" s="34"/>
      <c r="J44" s="35">
        <f t="shared" si="0"/>
        <v>0</v>
      </c>
      <c r="K44" s="35">
        <f t="shared" si="1"/>
        <v>0</v>
      </c>
      <c r="L44" s="36">
        <f t="shared" si="2"/>
        <v>0</v>
      </c>
      <c r="M44" s="37"/>
      <c r="N44" s="37"/>
      <c r="O44" s="37"/>
    </row>
    <row r="45" spans="1:15" s="45" customFormat="1" ht="17.25" customHeight="1" x14ac:dyDescent="0.25">
      <c r="A45" s="70" t="s">
        <v>189</v>
      </c>
      <c r="B45" s="18" t="s">
        <v>233</v>
      </c>
      <c r="C45" s="20">
        <v>2</v>
      </c>
      <c r="D45" s="58" t="s">
        <v>59</v>
      </c>
      <c r="E45" s="33"/>
      <c r="F45" s="34"/>
      <c r="G45" s="35"/>
      <c r="H45" s="35"/>
      <c r="I45" s="34"/>
      <c r="J45" s="35">
        <f t="shared" si="0"/>
        <v>0</v>
      </c>
      <c r="K45" s="35">
        <f t="shared" si="1"/>
        <v>0</v>
      </c>
      <c r="L45" s="36">
        <f t="shared" si="2"/>
        <v>0</v>
      </c>
      <c r="M45" s="37"/>
      <c r="N45" s="37"/>
      <c r="O45" s="37"/>
    </row>
    <row r="46" spans="1:15" s="45" customFormat="1" ht="17.25" customHeight="1" x14ac:dyDescent="0.25">
      <c r="A46" s="70" t="s">
        <v>191</v>
      </c>
      <c r="B46" s="18" t="s">
        <v>234</v>
      </c>
      <c r="C46" s="20">
        <v>2</v>
      </c>
      <c r="D46" s="58" t="s">
        <v>59</v>
      </c>
      <c r="E46" s="33"/>
      <c r="F46" s="34"/>
      <c r="G46" s="35"/>
      <c r="H46" s="35"/>
      <c r="I46" s="34"/>
      <c r="J46" s="35">
        <f t="shared" si="0"/>
        <v>0</v>
      </c>
      <c r="K46" s="35">
        <f t="shared" si="1"/>
        <v>0</v>
      </c>
      <c r="L46" s="36">
        <f t="shared" si="2"/>
        <v>0</v>
      </c>
      <c r="M46" s="37"/>
      <c r="N46" s="37"/>
      <c r="O46" s="37"/>
    </row>
    <row r="47" spans="1:15" x14ac:dyDescent="0.25">
      <c r="A47" s="42"/>
      <c r="B47" s="42"/>
      <c r="C47" s="42"/>
      <c r="D47" s="42"/>
      <c r="E47" s="42"/>
      <c r="F47" s="42"/>
      <c r="G47" s="22" t="s">
        <v>254</v>
      </c>
      <c r="H47" s="22"/>
      <c r="I47" s="22"/>
      <c r="J47" s="22"/>
      <c r="K47" s="23">
        <f>SUM(K6:K46)</f>
        <v>0</v>
      </c>
      <c r="L47" s="23">
        <f>SUM(L6:L46)</f>
        <v>0</v>
      </c>
      <c r="M47" s="24"/>
      <c r="N47" s="24"/>
      <c r="O47" s="24"/>
    </row>
    <row r="48" spans="1:15" x14ac:dyDescent="0.25">
      <c r="A48" s="42"/>
      <c r="B48" s="42"/>
      <c r="C48" s="42"/>
      <c r="D48" s="42"/>
      <c r="E48" s="42"/>
      <c r="F48" s="42"/>
      <c r="G48" s="22" t="s">
        <v>255</v>
      </c>
      <c r="H48" s="22"/>
      <c r="I48" s="22"/>
      <c r="J48" s="22"/>
      <c r="K48" s="23">
        <f>SUM(K6:K46)*2</f>
        <v>0</v>
      </c>
      <c r="L48" s="23">
        <f>SUM(L6:L46)*2</f>
        <v>0</v>
      </c>
      <c r="M48" s="24"/>
      <c r="N48" s="24"/>
      <c r="O48" s="24"/>
    </row>
    <row r="49" spans="1:15" x14ac:dyDescent="0.25">
      <c r="A49" s="42"/>
      <c r="B49" s="42"/>
      <c r="C49" s="42"/>
      <c r="D49" s="42"/>
      <c r="E49" s="42"/>
      <c r="F49" s="42"/>
      <c r="G49" s="42"/>
      <c r="H49" s="42"/>
      <c r="I49" s="42"/>
      <c r="J49" s="42"/>
      <c r="K49" s="43"/>
      <c r="L49" s="43"/>
      <c r="M49" s="24"/>
      <c r="N49" s="24"/>
      <c r="O49" s="24"/>
    </row>
    <row r="50" spans="1:15" x14ac:dyDescent="0.25">
      <c r="A50" s="42"/>
      <c r="B50" s="60" t="s">
        <v>41</v>
      </c>
      <c r="C50" s="42"/>
      <c r="D50" s="42"/>
      <c r="E50" s="42"/>
      <c r="F50" s="42"/>
      <c r="G50" s="42"/>
      <c r="H50" s="42"/>
      <c r="I50" s="42"/>
      <c r="J50" s="42"/>
      <c r="K50" s="43"/>
      <c r="L50" s="43"/>
      <c r="M50" s="24"/>
      <c r="N50" s="24"/>
      <c r="O50" s="24"/>
    </row>
    <row r="51" spans="1:15" ht="46.5" customHeight="1" x14ac:dyDescent="0.25">
      <c r="B51" s="88" t="s">
        <v>237</v>
      </c>
      <c r="C51" s="88"/>
      <c r="D51" s="88"/>
      <c r="E51" s="88"/>
      <c r="F51" s="88"/>
      <c r="G51" s="88"/>
      <c r="H51" s="88"/>
      <c r="I51" s="61"/>
      <c r="J51" s="42"/>
      <c r="K51" s="43"/>
      <c r="L51" s="43"/>
      <c r="M51" s="24"/>
      <c r="N51" s="24"/>
      <c r="O51" s="24"/>
    </row>
    <row r="52" spans="1:15" x14ac:dyDescent="0.25">
      <c r="A52" s="24"/>
      <c r="B52" s="24" t="s">
        <v>16</v>
      </c>
      <c r="C52" s="24"/>
      <c r="D52" s="24" t="s">
        <v>276</v>
      </c>
      <c r="E52" s="24"/>
      <c r="F52" s="24"/>
      <c r="G52" s="24" t="s">
        <v>275</v>
      </c>
      <c r="H52" s="44"/>
      <c r="I52" s="44"/>
      <c r="J52" s="24"/>
      <c r="K52" s="24"/>
      <c r="L52" s="24"/>
      <c r="M52" s="24"/>
      <c r="N52" s="24"/>
      <c r="O52" s="24"/>
    </row>
    <row r="53" spans="1:15" x14ac:dyDescent="0.25">
      <c r="A53" s="24"/>
      <c r="B53" s="44"/>
      <c r="C53" s="44"/>
      <c r="D53" s="44"/>
      <c r="E53" s="44"/>
      <c r="F53" s="44"/>
      <c r="G53" s="44"/>
      <c r="H53" s="44"/>
      <c r="I53" s="44"/>
      <c r="J53" s="24"/>
      <c r="K53" s="24"/>
      <c r="L53" s="24"/>
      <c r="M53" s="24"/>
      <c r="N53" s="24"/>
      <c r="O53" s="24"/>
    </row>
    <row r="54" spans="1:15" x14ac:dyDescent="0.25">
      <c r="A54" s="24"/>
      <c r="B54" s="44"/>
      <c r="C54" s="44"/>
      <c r="D54" s="44"/>
      <c r="E54" s="44"/>
      <c r="F54" s="44"/>
      <c r="G54" s="44"/>
      <c r="H54" s="44"/>
      <c r="I54" s="44"/>
      <c r="J54" s="24"/>
      <c r="K54" s="24"/>
      <c r="L54" s="24"/>
      <c r="M54" s="24"/>
      <c r="N54" s="24"/>
      <c r="O54" s="24"/>
    </row>
    <row r="55" spans="1:15" x14ac:dyDescent="0.25">
      <c r="A55" s="24"/>
      <c r="B55" s="44"/>
      <c r="C55" s="44"/>
      <c r="D55" s="44"/>
      <c r="E55" s="44"/>
      <c r="F55" s="44"/>
      <c r="G55" s="44"/>
      <c r="H55" s="44"/>
      <c r="I55" s="44"/>
      <c r="J55" s="24"/>
      <c r="K55" s="24"/>
      <c r="L55" s="24"/>
      <c r="M55" s="24"/>
      <c r="N55" s="24"/>
      <c r="O55" s="24"/>
    </row>
    <row r="56" spans="1:15" x14ac:dyDescent="0.25">
      <c r="A56" s="24"/>
      <c r="B56" s="44"/>
      <c r="C56" s="44"/>
      <c r="D56" s="44"/>
      <c r="E56" s="44"/>
      <c r="F56" s="44"/>
      <c r="G56" s="44"/>
      <c r="H56" s="44"/>
      <c r="I56" s="44"/>
      <c r="J56" s="24"/>
      <c r="K56" s="24"/>
      <c r="L56" s="24"/>
      <c r="M56" s="24"/>
      <c r="N56" s="24"/>
      <c r="O56" s="24"/>
    </row>
    <row r="57" spans="1:15" x14ac:dyDescent="0.25">
      <c r="B57" s="41"/>
    </row>
    <row r="58" spans="1:15" x14ac:dyDescent="0.25">
      <c r="B58" s="39"/>
    </row>
  </sheetData>
  <mergeCells count="3">
    <mergeCell ref="A4:D4"/>
    <mergeCell ref="E4:O4"/>
    <mergeCell ref="B51:H51"/>
  </mergeCells>
  <dataValidations count="1">
    <dataValidation allowBlank="1" showErrorMessage="1" errorTitle="Napačna vrednost podatkov" error="Vrednost popusta je previsoka. Skupna cena ne more biti negativna vrednost. Prosimo preverite podatke." sqref="WVP6:WVQ46 WLT6:WLU46 WBX6:WBY46 VSB6:VSC46 VIF6:VIG46 UYJ6:UYK46 UON6:UOO46 UER6:UES46 TUV6:TUW46 TKZ6:TLA46 TBD6:TBE46 SRH6:SRI46 SHL6:SHM46 RXP6:RXQ46 RNT6:RNU46 RDX6:RDY46 QUB6:QUC46 QKF6:QKG46 QAJ6:QAK46 PQN6:PQO46 PGR6:PGS46 OWV6:OWW46 OMZ6:ONA46 ODD6:ODE46 NTH6:NTI46 NJL6:NJM46 MZP6:MZQ46 MPT6:MPU46 MFX6:MFY46 LWB6:LWC46 LMF6:LMG46 LCJ6:LCK46 KSN6:KSO46 KIR6:KIS46 JYV6:JYW46 JOZ6:JPA46 JFD6:JFE46 IVH6:IVI46 ILL6:ILM46 IBP6:IBQ46 HRT6:HRU46 HHX6:HHY46 GYB6:GYC46 GOF6:GOG46 GEJ6:GEK46 FUN6:FUO46 FKR6:FKS46 FAV6:FAW46 EQZ6:ERA46 EHD6:EHE46 DXH6:DXI46 DNL6:DNM46 DDP6:DDQ46 CTT6:CTU46 CJX6:CJY46 CAB6:CAC46 BQF6:BQG46 BGJ6:BGK46 AWN6:AWO46 AMR6:AMS46 ACV6:ACW46 SZ6:TA46 JD6:JE46 G6:I46"/>
  </dataValidations>
  <pageMargins left="0.70866141732283472" right="0.70866141732283472" top="0.74803149606299213" bottom="0.74803149606299213" header="0.31496062992125984" footer="0.31496062992125984"/>
  <pageSetup paperSize="9" scale="9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activeCell="L27" sqref="L27"/>
    </sheetView>
  </sheetViews>
  <sheetFormatPr defaultRowHeight="15" x14ac:dyDescent="0.25"/>
  <cols>
    <col min="1" max="1" width="3.7109375" customWidth="1"/>
    <col min="2" max="2" width="30.7109375" customWidth="1"/>
    <col min="3" max="3" width="6.28515625" customWidth="1"/>
    <col min="4" max="4" width="5.7109375" customWidth="1"/>
    <col min="6" max="6" width="8.28515625" customWidth="1"/>
    <col min="9" max="9" width="4.7109375" customWidth="1"/>
  </cols>
  <sheetData>
    <row r="1" spans="1:15" x14ac:dyDescent="0.25">
      <c r="A1" s="1"/>
      <c r="B1" s="1"/>
      <c r="C1" s="5"/>
      <c r="D1" s="1"/>
      <c r="E1" s="1"/>
      <c r="F1" s="1"/>
      <c r="G1" s="1"/>
      <c r="H1" s="1"/>
      <c r="I1" s="1"/>
      <c r="J1" s="2"/>
      <c r="K1" s="2"/>
      <c r="L1" s="2"/>
      <c r="M1" s="3"/>
      <c r="N1" s="3"/>
      <c r="O1" s="4"/>
    </row>
    <row r="2" spans="1:15" ht="15" customHeight="1" x14ac:dyDescent="0.25">
      <c r="A2" s="57" t="s">
        <v>271</v>
      </c>
      <c r="B2" s="59"/>
      <c r="C2" s="1"/>
      <c r="D2" s="1"/>
      <c r="E2" s="1"/>
      <c r="F2" s="1"/>
      <c r="G2" s="1"/>
      <c r="H2" s="1"/>
      <c r="I2" s="1"/>
      <c r="J2" s="2"/>
      <c r="K2" s="2"/>
      <c r="L2" s="2"/>
      <c r="M2" s="3"/>
      <c r="N2" s="3"/>
      <c r="O2" s="4"/>
    </row>
    <row r="3" spans="1:15" x14ac:dyDescent="0.25">
      <c r="A3" s="8"/>
      <c r="B3" s="8"/>
      <c r="C3" s="8"/>
      <c r="D3" s="8"/>
      <c r="E3" s="1"/>
      <c r="F3" s="1"/>
      <c r="G3" s="1"/>
      <c r="H3" s="1"/>
      <c r="I3" s="1"/>
      <c r="J3" s="2"/>
      <c r="K3" s="2"/>
      <c r="L3" s="2"/>
      <c r="M3" s="3"/>
      <c r="N3" s="3"/>
      <c r="O3" s="4"/>
    </row>
    <row r="4" spans="1:15" x14ac:dyDescent="0.25">
      <c r="A4" s="80" t="s">
        <v>0</v>
      </c>
      <c r="B4" s="81"/>
      <c r="C4" s="81"/>
      <c r="D4" s="81"/>
      <c r="E4" s="82" t="s">
        <v>1</v>
      </c>
      <c r="F4" s="83"/>
      <c r="G4" s="83"/>
      <c r="H4" s="83"/>
      <c r="I4" s="83"/>
      <c r="J4" s="83"/>
      <c r="K4" s="83"/>
      <c r="L4" s="83"/>
      <c r="M4" s="83"/>
      <c r="N4" s="83"/>
      <c r="O4" s="84"/>
    </row>
    <row r="5" spans="1:15" s="25" customFormat="1" ht="48" x14ac:dyDescent="0.25">
      <c r="A5" s="9" t="s">
        <v>2</v>
      </c>
      <c r="B5" s="9" t="s">
        <v>3</v>
      </c>
      <c r="C5" s="10" t="s">
        <v>4</v>
      </c>
      <c r="D5" s="9" t="s">
        <v>5</v>
      </c>
      <c r="E5" s="11" t="s">
        <v>6</v>
      </c>
      <c r="F5" s="12" t="s">
        <v>7</v>
      </c>
      <c r="G5" s="12" t="s">
        <v>8</v>
      </c>
      <c r="H5" s="13" t="s">
        <v>9</v>
      </c>
      <c r="I5" s="14" t="s">
        <v>10</v>
      </c>
      <c r="J5" s="13" t="s">
        <v>11</v>
      </c>
      <c r="K5" s="13" t="s">
        <v>251</v>
      </c>
      <c r="L5" s="13" t="s">
        <v>252</v>
      </c>
      <c r="M5" s="15" t="s">
        <v>12</v>
      </c>
      <c r="N5" s="16" t="s">
        <v>13</v>
      </c>
      <c r="O5" s="17" t="s">
        <v>14</v>
      </c>
    </row>
    <row r="6" spans="1:15" ht="39.75" customHeight="1" x14ac:dyDescent="0.25">
      <c r="A6" s="70" t="s">
        <v>100</v>
      </c>
      <c r="B6" s="58" t="s">
        <v>266</v>
      </c>
      <c r="C6" s="20">
        <v>1</v>
      </c>
      <c r="D6" s="21" t="s">
        <v>59</v>
      </c>
      <c r="E6" s="33"/>
      <c r="F6" s="34"/>
      <c r="G6" s="35"/>
      <c r="H6" s="35"/>
      <c r="I6" s="34"/>
      <c r="J6" s="35">
        <f t="shared" ref="J6:J24" si="0">H6+(H6*I6/100)</f>
        <v>0</v>
      </c>
      <c r="K6" s="35">
        <f t="shared" ref="K6:K24" si="1">C6*H6</f>
        <v>0</v>
      </c>
      <c r="L6" s="36">
        <f t="shared" ref="L6:L24" si="2">C6*J6</f>
        <v>0</v>
      </c>
      <c r="M6" s="37"/>
      <c r="N6" s="37"/>
      <c r="O6" s="37"/>
    </row>
    <row r="7" spans="1:15" ht="76.5" customHeight="1" x14ac:dyDescent="0.25">
      <c r="A7" s="70" t="s">
        <v>102</v>
      </c>
      <c r="B7" s="64" t="s">
        <v>55</v>
      </c>
      <c r="C7" s="20">
        <v>800</v>
      </c>
      <c r="D7" s="21" t="s">
        <v>59</v>
      </c>
      <c r="E7" s="33"/>
      <c r="F7" s="34"/>
      <c r="G7" s="35"/>
      <c r="H7" s="35"/>
      <c r="I7" s="34"/>
      <c r="J7" s="35">
        <f t="shared" si="0"/>
        <v>0</v>
      </c>
      <c r="K7" s="35">
        <f t="shared" si="1"/>
        <v>0</v>
      </c>
      <c r="L7" s="36">
        <f t="shared" si="2"/>
        <v>0</v>
      </c>
      <c r="M7" s="37"/>
      <c r="N7" s="37"/>
      <c r="O7" s="37"/>
    </row>
    <row r="8" spans="1:15" s="25" customFormat="1" ht="62.25" customHeight="1" x14ac:dyDescent="0.2">
      <c r="A8" s="70" t="s">
        <v>104</v>
      </c>
      <c r="B8" s="65" t="s">
        <v>54</v>
      </c>
      <c r="C8" s="20">
        <v>12</v>
      </c>
      <c r="D8" s="58" t="s">
        <v>59</v>
      </c>
      <c r="E8" s="46"/>
      <c r="F8" s="47"/>
      <c r="G8" s="35"/>
      <c r="H8" s="55"/>
      <c r="I8" s="47"/>
      <c r="J8" s="35">
        <f t="shared" si="0"/>
        <v>0</v>
      </c>
      <c r="K8" s="35">
        <f t="shared" si="1"/>
        <v>0</v>
      </c>
      <c r="L8" s="36">
        <f t="shared" si="2"/>
        <v>0</v>
      </c>
      <c r="M8" s="56"/>
      <c r="N8" s="56"/>
      <c r="O8" s="56"/>
    </row>
    <row r="9" spans="1:15" ht="28.5" customHeight="1" x14ac:dyDescent="0.25">
      <c r="A9" s="70" t="s">
        <v>106</v>
      </c>
      <c r="B9" s="58" t="s">
        <v>60</v>
      </c>
      <c r="C9" s="20">
        <v>1</v>
      </c>
      <c r="D9" s="21" t="s">
        <v>59</v>
      </c>
      <c r="E9" s="33"/>
      <c r="F9" s="34"/>
      <c r="G9" s="35"/>
      <c r="H9" s="35"/>
      <c r="I9" s="34"/>
      <c r="J9" s="35">
        <f t="shared" si="0"/>
        <v>0</v>
      </c>
      <c r="K9" s="35">
        <f t="shared" si="1"/>
        <v>0</v>
      </c>
      <c r="L9" s="36">
        <f t="shared" si="2"/>
        <v>0</v>
      </c>
      <c r="M9" s="37"/>
      <c r="N9" s="37"/>
      <c r="O9" s="37"/>
    </row>
    <row r="10" spans="1:15" ht="18" customHeight="1" x14ac:dyDescent="0.25">
      <c r="A10" s="70" t="s">
        <v>108</v>
      </c>
      <c r="B10" s="66" t="s">
        <v>50</v>
      </c>
      <c r="C10" s="20">
        <v>10</v>
      </c>
      <c r="D10" s="21" t="s">
        <v>59</v>
      </c>
      <c r="E10" s="33"/>
      <c r="F10" s="34"/>
      <c r="G10" s="35"/>
      <c r="H10" s="35"/>
      <c r="I10" s="34"/>
      <c r="J10" s="35">
        <f t="shared" si="0"/>
        <v>0</v>
      </c>
      <c r="K10" s="35">
        <f t="shared" si="1"/>
        <v>0</v>
      </c>
      <c r="L10" s="36">
        <f t="shared" si="2"/>
        <v>0</v>
      </c>
      <c r="M10" s="37"/>
      <c r="N10" s="37"/>
      <c r="O10" s="37"/>
    </row>
    <row r="11" spans="1:15" s="45" customFormat="1" ht="88.5" customHeight="1" x14ac:dyDescent="0.25">
      <c r="A11" s="70" t="s">
        <v>110</v>
      </c>
      <c r="B11" s="66" t="s">
        <v>80</v>
      </c>
      <c r="C11" s="20">
        <v>150</v>
      </c>
      <c r="D11" s="58" t="s">
        <v>29</v>
      </c>
      <c r="E11" s="33"/>
      <c r="F11" s="34"/>
      <c r="G11" s="35"/>
      <c r="H11" s="35"/>
      <c r="I11" s="34"/>
      <c r="J11" s="35">
        <f t="shared" si="0"/>
        <v>0</v>
      </c>
      <c r="K11" s="35">
        <f t="shared" si="1"/>
        <v>0</v>
      </c>
      <c r="L11" s="36">
        <f t="shared" si="2"/>
        <v>0</v>
      </c>
      <c r="M11" s="37"/>
      <c r="N11" s="37"/>
      <c r="O11" s="37"/>
    </row>
    <row r="12" spans="1:15" s="45" customFormat="1" ht="39" customHeight="1" x14ac:dyDescent="0.25">
      <c r="A12" s="70" t="s">
        <v>112</v>
      </c>
      <c r="B12" s="65" t="s">
        <v>51</v>
      </c>
      <c r="C12" s="20">
        <v>1</v>
      </c>
      <c r="D12" s="58" t="s">
        <v>59</v>
      </c>
      <c r="E12" s="33"/>
      <c r="F12" s="34"/>
      <c r="G12" s="35"/>
      <c r="H12" s="35"/>
      <c r="I12" s="34"/>
      <c r="J12" s="35">
        <f t="shared" si="0"/>
        <v>0</v>
      </c>
      <c r="K12" s="35">
        <f t="shared" si="1"/>
        <v>0</v>
      </c>
      <c r="L12" s="36">
        <f t="shared" si="2"/>
        <v>0</v>
      </c>
      <c r="M12" s="37"/>
      <c r="N12" s="37"/>
      <c r="O12" s="37"/>
    </row>
    <row r="13" spans="1:15" s="45" customFormat="1" ht="18" customHeight="1" x14ac:dyDescent="0.25">
      <c r="A13" s="70" t="s">
        <v>114</v>
      </c>
      <c r="B13" s="67" t="s">
        <v>52</v>
      </c>
      <c r="C13" s="20">
        <v>2</v>
      </c>
      <c r="D13" s="58" t="s">
        <v>59</v>
      </c>
      <c r="E13" s="33"/>
      <c r="F13" s="34"/>
      <c r="G13" s="35"/>
      <c r="H13" s="35"/>
      <c r="I13" s="34"/>
      <c r="J13" s="35">
        <f t="shared" si="0"/>
        <v>0</v>
      </c>
      <c r="K13" s="35">
        <f t="shared" si="1"/>
        <v>0</v>
      </c>
      <c r="L13" s="36">
        <f t="shared" si="2"/>
        <v>0</v>
      </c>
      <c r="M13" s="37"/>
      <c r="N13" s="37"/>
      <c r="O13" s="37"/>
    </row>
    <row r="14" spans="1:15" s="45" customFormat="1" ht="63" customHeight="1" x14ac:dyDescent="0.25">
      <c r="A14" s="70" t="s">
        <v>116</v>
      </c>
      <c r="B14" s="58" t="s">
        <v>47</v>
      </c>
      <c r="C14" s="20">
        <v>10</v>
      </c>
      <c r="D14" s="58" t="s">
        <v>29</v>
      </c>
      <c r="E14" s="33"/>
      <c r="F14" s="34"/>
      <c r="G14" s="35"/>
      <c r="H14" s="35"/>
      <c r="I14" s="34"/>
      <c r="J14" s="35">
        <f t="shared" si="0"/>
        <v>0</v>
      </c>
      <c r="K14" s="35">
        <f t="shared" si="1"/>
        <v>0</v>
      </c>
      <c r="L14" s="36">
        <f t="shared" si="2"/>
        <v>0</v>
      </c>
      <c r="M14" s="37"/>
      <c r="N14" s="37"/>
      <c r="O14" s="37"/>
    </row>
    <row r="15" spans="1:15" s="45" customFormat="1" ht="17.25" customHeight="1" x14ac:dyDescent="0.25">
      <c r="A15" s="70" t="s">
        <v>118</v>
      </c>
      <c r="B15" s="67" t="s">
        <v>53</v>
      </c>
      <c r="C15" s="20">
        <v>2</v>
      </c>
      <c r="D15" s="58" t="s">
        <v>29</v>
      </c>
      <c r="E15" s="33"/>
      <c r="F15" s="34"/>
      <c r="G15" s="35"/>
      <c r="H15" s="35"/>
      <c r="I15" s="34"/>
      <c r="J15" s="35">
        <f t="shared" si="0"/>
        <v>0</v>
      </c>
      <c r="K15" s="35">
        <f t="shared" si="1"/>
        <v>0</v>
      </c>
      <c r="L15" s="36">
        <f t="shared" si="2"/>
        <v>0</v>
      </c>
      <c r="M15" s="37"/>
      <c r="N15" s="37"/>
      <c r="O15" s="37"/>
    </row>
    <row r="16" spans="1:15" s="45" customFormat="1" ht="17.25" customHeight="1" x14ac:dyDescent="0.25">
      <c r="A16" s="70" t="s">
        <v>120</v>
      </c>
      <c r="B16" s="67" t="s">
        <v>73</v>
      </c>
      <c r="C16" s="20">
        <v>6</v>
      </c>
      <c r="D16" s="58" t="s">
        <v>29</v>
      </c>
      <c r="E16" s="33"/>
      <c r="F16" s="34"/>
      <c r="G16" s="35"/>
      <c r="H16" s="35"/>
      <c r="I16" s="34"/>
      <c r="J16" s="35">
        <f t="shared" si="0"/>
        <v>0</v>
      </c>
      <c r="K16" s="35">
        <f t="shared" si="1"/>
        <v>0</v>
      </c>
      <c r="L16" s="36">
        <f t="shared" si="2"/>
        <v>0</v>
      </c>
      <c r="M16" s="37"/>
      <c r="N16" s="37"/>
      <c r="O16" s="37"/>
    </row>
    <row r="17" spans="1:15" s="45" customFormat="1" ht="75.75" customHeight="1" x14ac:dyDescent="0.25">
      <c r="A17" s="70" t="s">
        <v>122</v>
      </c>
      <c r="B17" s="67" t="s">
        <v>81</v>
      </c>
      <c r="C17" s="20">
        <v>10</v>
      </c>
      <c r="D17" s="58" t="s">
        <v>29</v>
      </c>
      <c r="E17" s="33"/>
      <c r="F17" s="34"/>
      <c r="G17" s="35"/>
      <c r="H17" s="35"/>
      <c r="I17" s="34"/>
      <c r="J17" s="35">
        <f t="shared" si="0"/>
        <v>0</v>
      </c>
      <c r="K17" s="35">
        <f t="shared" si="1"/>
        <v>0</v>
      </c>
      <c r="L17" s="36">
        <f t="shared" si="2"/>
        <v>0</v>
      </c>
      <c r="M17" s="37"/>
      <c r="N17" s="37"/>
      <c r="O17" s="37"/>
    </row>
    <row r="18" spans="1:15" s="45" customFormat="1" ht="75.75" customHeight="1" x14ac:dyDescent="0.25">
      <c r="A18" s="70" t="s">
        <v>124</v>
      </c>
      <c r="B18" s="67" t="s">
        <v>82</v>
      </c>
      <c r="C18" s="20">
        <v>15</v>
      </c>
      <c r="D18" s="58" t="s">
        <v>29</v>
      </c>
      <c r="E18" s="33"/>
      <c r="F18" s="34"/>
      <c r="G18" s="35"/>
      <c r="H18" s="35"/>
      <c r="I18" s="34"/>
      <c r="J18" s="35">
        <f t="shared" si="0"/>
        <v>0</v>
      </c>
      <c r="K18" s="35">
        <f t="shared" si="1"/>
        <v>0</v>
      </c>
      <c r="L18" s="36">
        <f t="shared" si="2"/>
        <v>0</v>
      </c>
      <c r="M18" s="37"/>
      <c r="N18" s="37"/>
      <c r="O18" s="37"/>
    </row>
    <row r="19" spans="1:15" s="45" customFormat="1" ht="133.5" customHeight="1" x14ac:dyDescent="0.25">
      <c r="A19" s="70" t="s">
        <v>126</v>
      </c>
      <c r="B19" s="64" t="s">
        <v>86</v>
      </c>
      <c r="C19" s="20">
        <v>140</v>
      </c>
      <c r="D19" s="58" t="s">
        <v>29</v>
      </c>
      <c r="E19" s="33"/>
      <c r="F19" s="34"/>
      <c r="G19" s="35"/>
      <c r="H19" s="35"/>
      <c r="I19" s="34"/>
      <c r="J19" s="35">
        <f t="shared" si="0"/>
        <v>0</v>
      </c>
      <c r="K19" s="35">
        <f t="shared" si="1"/>
        <v>0</v>
      </c>
      <c r="L19" s="36">
        <f t="shared" si="2"/>
        <v>0</v>
      </c>
      <c r="M19" s="37"/>
      <c r="N19" s="37"/>
      <c r="O19" s="37"/>
    </row>
    <row r="20" spans="1:15" s="45" customFormat="1" ht="134.25" customHeight="1" x14ac:dyDescent="0.25">
      <c r="A20" s="70" t="s">
        <v>128</v>
      </c>
      <c r="B20" s="64" t="s">
        <v>87</v>
      </c>
      <c r="C20" s="20">
        <v>5</v>
      </c>
      <c r="D20" s="58" t="s">
        <v>29</v>
      </c>
      <c r="E20" s="33"/>
      <c r="F20" s="34"/>
      <c r="G20" s="35"/>
      <c r="H20" s="35"/>
      <c r="I20" s="34"/>
      <c r="J20" s="35">
        <f t="shared" si="0"/>
        <v>0</v>
      </c>
      <c r="K20" s="35">
        <f t="shared" si="1"/>
        <v>0</v>
      </c>
      <c r="L20" s="36">
        <f t="shared" si="2"/>
        <v>0</v>
      </c>
      <c r="M20" s="37"/>
      <c r="N20" s="37"/>
      <c r="O20" s="37"/>
    </row>
    <row r="21" spans="1:15" s="45" customFormat="1" ht="195.75" customHeight="1" x14ac:dyDescent="0.25">
      <c r="A21" s="70" t="s">
        <v>130</v>
      </c>
      <c r="B21" s="64" t="s">
        <v>57</v>
      </c>
      <c r="C21" s="20">
        <v>8</v>
      </c>
      <c r="D21" s="58" t="s">
        <v>29</v>
      </c>
      <c r="E21" s="33"/>
      <c r="F21" s="34"/>
      <c r="G21" s="35"/>
      <c r="H21" s="35"/>
      <c r="I21" s="34"/>
      <c r="J21" s="35">
        <f t="shared" si="0"/>
        <v>0</v>
      </c>
      <c r="K21" s="35">
        <f t="shared" si="1"/>
        <v>0</v>
      </c>
      <c r="L21" s="36">
        <f t="shared" si="2"/>
        <v>0</v>
      </c>
      <c r="M21" s="37"/>
      <c r="N21" s="37"/>
      <c r="O21" s="37"/>
    </row>
    <row r="22" spans="1:15" s="45" customFormat="1" ht="195.75" customHeight="1" x14ac:dyDescent="0.25">
      <c r="A22" s="70" t="s">
        <v>132</v>
      </c>
      <c r="B22" s="64" t="s">
        <v>56</v>
      </c>
      <c r="C22" s="20">
        <v>6</v>
      </c>
      <c r="D22" s="58" t="s">
        <v>29</v>
      </c>
      <c r="E22" s="33"/>
      <c r="F22" s="34"/>
      <c r="G22" s="35"/>
      <c r="H22" s="35"/>
      <c r="I22" s="34"/>
      <c r="J22" s="35">
        <f t="shared" si="0"/>
        <v>0</v>
      </c>
      <c r="K22" s="35">
        <f t="shared" si="1"/>
        <v>0</v>
      </c>
      <c r="L22" s="36">
        <f t="shared" si="2"/>
        <v>0</v>
      </c>
      <c r="M22" s="37"/>
      <c r="N22" s="37"/>
      <c r="O22" s="37"/>
    </row>
    <row r="23" spans="1:15" s="45" customFormat="1" ht="30" customHeight="1" x14ac:dyDescent="0.25">
      <c r="A23" s="70" t="s">
        <v>134</v>
      </c>
      <c r="B23" s="68" t="s">
        <v>99</v>
      </c>
      <c r="C23" s="20">
        <v>5</v>
      </c>
      <c r="D23" s="58" t="s">
        <v>29</v>
      </c>
      <c r="E23" s="33"/>
      <c r="F23" s="34"/>
      <c r="G23" s="35"/>
      <c r="H23" s="35"/>
      <c r="I23" s="34"/>
      <c r="J23" s="35">
        <f t="shared" si="0"/>
        <v>0</v>
      </c>
      <c r="K23" s="35">
        <f t="shared" si="1"/>
        <v>0</v>
      </c>
      <c r="L23" s="36">
        <f t="shared" si="2"/>
        <v>0</v>
      </c>
      <c r="M23" s="37"/>
      <c r="N23" s="37"/>
      <c r="O23" s="37"/>
    </row>
    <row r="24" spans="1:15" ht="63.75" customHeight="1" x14ac:dyDescent="0.25">
      <c r="A24" s="70" t="s">
        <v>136</v>
      </c>
      <c r="B24" s="66" t="s">
        <v>98</v>
      </c>
      <c r="C24" s="20">
        <v>10</v>
      </c>
      <c r="D24" s="58" t="s">
        <v>29</v>
      </c>
      <c r="E24" s="33"/>
      <c r="F24" s="34"/>
      <c r="G24" s="35"/>
      <c r="H24" s="35"/>
      <c r="I24" s="34"/>
      <c r="J24" s="35">
        <f t="shared" si="0"/>
        <v>0</v>
      </c>
      <c r="K24" s="35">
        <f t="shared" si="1"/>
        <v>0</v>
      </c>
      <c r="L24" s="36">
        <f t="shared" si="2"/>
        <v>0</v>
      </c>
      <c r="M24" s="37"/>
      <c r="N24" s="37"/>
      <c r="O24" s="37"/>
    </row>
    <row r="25" spans="1:15" x14ac:dyDescent="0.25">
      <c r="A25" s="42"/>
      <c r="B25" s="42"/>
      <c r="C25" s="42"/>
      <c r="D25" s="42"/>
      <c r="E25" s="42"/>
      <c r="F25" s="42"/>
      <c r="G25" s="22" t="s">
        <v>254</v>
      </c>
      <c r="H25" s="22"/>
      <c r="I25" s="22"/>
      <c r="J25" s="22"/>
      <c r="K25" s="23">
        <f>SUM(K6:K24)</f>
        <v>0</v>
      </c>
      <c r="L25" s="23">
        <f>SUM(L6:L24)</f>
        <v>0</v>
      </c>
      <c r="M25" s="24"/>
      <c r="N25" s="24"/>
      <c r="O25" s="24"/>
    </row>
    <row r="26" spans="1:15" x14ac:dyDescent="0.25">
      <c r="A26" s="24"/>
      <c r="B26" s="24"/>
      <c r="C26" s="24"/>
      <c r="D26" s="24"/>
      <c r="E26" s="24"/>
      <c r="F26" s="24"/>
      <c r="G26" s="22" t="s">
        <v>255</v>
      </c>
      <c r="H26" s="22"/>
      <c r="I26" s="22"/>
      <c r="J26" s="22"/>
      <c r="K26" s="23">
        <f>SUM(K6:K24)*2</f>
        <v>0</v>
      </c>
      <c r="L26" s="23">
        <f>SUM(L6:L24)*2</f>
        <v>0</v>
      </c>
      <c r="M26" s="24"/>
      <c r="N26" s="24"/>
      <c r="O26" s="24"/>
    </row>
    <row r="27" spans="1:15" x14ac:dyDescent="0.25">
      <c r="A27" s="24"/>
      <c r="B27" s="24"/>
      <c r="C27" s="24"/>
      <c r="D27" s="24"/>
      <c r="E27" s="24"/>
      <c r="F27" s="24"/>
      <c r="G27" s="24"/>
      <c r="H27" s="24"/>
      <c r="I27" s="24"/>
      <c r="J27" s="24"/>
      <c r="K27" s="24"/>
      <c r="L27" s="24"/>
      <c r="M27" s="24"/>
      <c r="N27" s="24"/>
      <c r="O27" s="24"/>
    </row>
    <row r="28" spans="1:15" x14ac:dyDescent="0.25">
      <c r="B28" s="24" t="s">
        <v>16</v>
      </c>
      <c r="C28" s="24"/>
      <c r="D28" s="24" t="s">
        <v>276</v>
      </c>
      <c r="E28" s="24"/>
      <c r="F28" s="24"/>
      <c r="G28" s="24" t="s">
        <v>275</v>
      </c>
    </row>
    <row r="32" spans="1:15" x14ac:dyDescent="0.25">
      <c r="B32" s="38"/>
      <c r="C32" s="24"/>
      <c r="D32" s="24"/>
      <c r="E32" s="24"/>
      <c r="F32" s="24"/>
      <c r="G32" s="24"/>
      <c r="H32" s="24"/>
      <c r="I32" s="24"/>
    </row>
    <row r="33" spans="2:13" x14ac:dyDescent="0.25">
      <c r="B33" s="48"/>
      <c r="C33" s="49"/>
      <c r="D33" s="49"/>
      <c r="E33" s="50"/>
      <c r="F33" s="51"/>
      <c r="G33" s="52"/>
      <c r="H33" s="53"/>
      <c r="I33" s="53"/>
      <c r="J33" s="53"/>
      <c r="K33" s="53"/>
      <c r="L33" s="53"/>
      <c r="M33" s="54"/>
    </row>
    <row r="34" spans="2:13" x14ac:dyDescent="0.25">
      <c r="B34" s="90"/>
      <c r="C34" s="90"/>
      <c r="D34" s="90"/>
      <c r="E34" s="90"/>
      <c r="F34" s="90"/>
      <c r="G34" s="90"/>
      <c r="H34" s="90"/>
      <c r="I34" s="90"/>
      <c r="J34" s="90"/>
      <c r="K34" s="90"/>
      <c r="L34" s="90"/>
      <c r="M34" s="90"/>
    </row>
    <row r="35" spans="2:13" x14ac:dyDescent="0.25">
      <c r="B35" s="91"/>
      <c r="C35" s="91"/>
      <c r="D35" s="91"/>
      <c r="E35" s="91"/>
      <c r="F35" s="91"/>
      <c r="G35" s="91"/>
      <c r="H35" s="91"/>
      <c r="I35" s="91"/>
      <c r="J35" s="91"/>
      <c r="K35" s="91"/>
      <c r="L35" s="91"/>
      <c r="M35" s="91"/>
    </row>
    <row r="36" spans="2:13" x14ac:dyDescent="0.25">
      <c r="B36" s="91"/>
      <c r="C36" s="91"/>
      <c r="D36" s="91"/>
      <c r="E36" s="91"/>
      <c r="F36" s="91"/>
      <c r="G36" s="91"/>
      <c r="H36" s="91"/>
      <c r="I36" s="91"/>
      <c r="J36" s="91"/>
      <c r="K36" s="91"/>
      <c r="L36" s="91"/>
      <c r="M36" s="91"/>
    </row>
    <row r="37" spans="2:13" x14ac:dyDescent="0.25">
      <c r="B37" s="92"/>
      <c r="C37" s="92"/>
      <c r="D37" s="92"/>
      <c r="E37" s="92"/>
      <c r="F37" s="92"/>
      <c r="G37" s="92"/>
      <c r="H37" s="92"/>
      <c r="I37" s="92"/>
      <c r="J37" s="92"/>
      <c r="K37" s="92"/>
      <c r="L37" s="92"/>
      <c r="M37" s="92"/>
    </row>
    <row r="38" spans="2:13" x14ac:dyDescent="0.25">
      <c r="B38" s="89"/>
      <c r="C38" s="89"/>
      <c r="D38" s="89"/>
      <c r="E38" s="89"/>
      <c r="F38" s="89"/>
      <c r="G38" s="89"/>
      <c r="H38" s="89"/>
      <c r="I38" s="89"/>
      <c r="J38" s="89"/>
      <c r="K38" s="89"/>
      <c r="L38" s="89"/>
      <c r="M38" s="89"/>
    </row>
    <row r="39" spans="2:13" x14ac:dyDescent="0.25">
      <c r="B39" s="89"/>
      <c r="C39" s="89"/>
      <c r="D39" s="89"/>
      <c r="E39" s="89"/>
      <c r="F39" s="89"/>
      <c r="G39" s="89"/>
      <c r="H39" s="89"/>
      <c r="I39" s="89"/>
      <c r="J39" s="89"/>
      <c r="K39" s="89"/>
      <c r="L39" s="89"/>
      <c r="M39" s="89"/>
    </row>
  </sheetData>
  <mergeCells count="8">
    <mergeCell ref="B39:M39"/>
    <mergeCell ref="B34:M34"/>
    <mergeCell ref="B35:M35"/>
    <mergeCell ref="B36:M36"/>
    <mergeCell ref="A4:D4"/>
    <mergeCell ref="E4:O4"/>
    <mergeCell ref="B38:M38"/>
    <mergeCell ref="B37:M37"/>
  </mergeCells>
  <dataValidations count="1">
    <dataValidation allowBlank="1" showErrorMessage="1" errorTitle="Napačna vrednost podatkov" error="Vrednost popusta je previsoka. Skupna cena ne more biti negativna vrednost. Prosimo preverite podatke." sqref="WLT6:WLU24 WBX6:WBY24 VSB6:VSC24 VIF6:VIG24 UYJ6:UYK24 UON6:UOO24 UER6:UES24 TUV6:TUW24 TKZ6:TLA24 TBD6:TBE24 SRH6:SRI24 SHL6:SHM24 RXP6:RXQ24 RNT6:RNU24 RDX6:RDY24 QUB6:QUC24 QKF6:QKG24 QAJ6:QAK24 PQN6:PQO24 PGR6:PGS24 OWV6:OWW24 OMZ6:ONA24 ODD6:ODE24 NTH6:NTI24 NJL6:NJM24 MZP6:MZQ24 MPT6:MPU24 MFX6:MFY24 LWB6:LWC24 LMF6:LMG24 LCJ6:LCK24 KSN6:KSO24 KIR6:KIS24 JYV6:JYW24 JOZ6:JPA24 JFD6:JFE24 IVH6:IVI24 ILL6:ILM24 IBP6:IBQ24 HRT6:HRU24 HHX6:HHY24 GYB6:GYC24 GOF6:GOG24 GEJ6:GEK24 FUN6:FUO24 FKR6:FKS24 FAV6:FAW24 EQZ6:ERA24 EHD6:EHE24 DXH6:DXI24 DNL6:DNM24 DDP6:DDQ24 CTT6:CTU24 CJX6:CJY24 CAB6:CAC24 BQF6:BQG24 BGJ6:BGK24 AWN6:AWO24 AMR6:AMS24 ACV6:ACW24 SZ6:TA24 JD6:JE24 WVP6:WVQ24 G6:I24"/>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workbookViewId="0">
      <selection activeCell="K27" sqref="K27"/>
    </sheetView>
  </sheetViews>
  <sheetFormatPr defaultRowHeight="15" x14ac:dyDescent="0.25"/>
  <cols>
    <col min="1" max="1" width="3.7109375" customWidth="1"/>
    <col min="2" max="2" width="30.7109375" customWidth="1"/>
    <col min="3" max="3" width="6.28515625" customWidth="1"/>
    <col min="4" max="4" width="5.7109375" customWidth="1"/>
    <col min="6" max="6" width="8.28515625" customWidth="1"/>
    <col min="9" max="9" width="4.7109375" customWidth="1"/>
  </cols>
  <sheetData>
    <row r="1" spans="1:15" ht="16.149999999999999" customHeight="1" x14ac:dyDescent="0.25">
      <c r="A1" s="1"/>
      <c r="B1" s="1"/>
      <c r="C1" s="5"/>
      <c r="D1" s="1"/>
      <c r="E1" s="1"/>
      <c r="F1" s="1"/>
      <c r="G1" s="1"/>
      <c r="H1" s="1"/>
      <c r="I1" s="1"/>
      <c r="J1" s="2"/>
      <c r="K1" s="2"/>
      <c r="L1" s="2"/>
      <c r="M1" s="3"/>
      <c r="N1" s="3"/>
      <c r="O1" s="4"/>
    </row>
    <row r="2" spans="1:15" x14ac:dyDescent="0.25">
      <c r="A2" s="6" t="s">
        <v>272</v>
      </c>
      <c r="B2" s="7"/>
      <c r="C2" s="1"/>
      <c r="D2" s="1"/>
      <c r="E2" s="1"/>
      <c r="F2" s="1"/>
      <c r="G2" s="1"/>
      <c r="H2" s="1"/>
      <c r="I2" s="1"/>
      <c r="J2" s="2"/>
      <c r="K2" s="2"/>
      <c r="L2" s="2"/>
      <c r="M2" s="3"/>
      <c r="N2" s="3"/>
      <c r="O2" s="4"/>
    </row>
    <row r="3" spans="1:15" x14ac:dyDescent="0.25">
      <c r="A3" s="8"/>
      <c r="B3" s="8"/>
      <c r="C3" s="8"/>
      <c r="D3" s="8"/>
      <c r="E3" s="1"/>
      <c r="F3" s="1"/>
      <c r="G3" s="1"/>
      <c r="H3" s="1"/>
      <c r="I3" s="1"/>
      <c r="J3" s="2"/>
      <c r="K3" s="2"/>
      <c r="L3" s="2"/>
      <c r="M3" s="3"/>
      <c r="N3" s="3"/>
      <c r="O3" s="4"/>
    </row>
    <row r="4" spans="1:15" x14ac:dyDescent="0.25">
      <c r="A4" s="80" t="s">
        <v>0</v>
      </c>
      <c r="B4" s="81"/>
      <c r="C4" s="81"/>
      <c r="D4" s="81"/>
      <c r="E4" s="82" t="s">
        <v>1</v>
      </c>
      <c r="F4" s="83"/>
      <c r="G4" s="83"/>
      <c r="H4" s="83"/>
      <c r="I4" s="83"/>
      <c r="J4" s="83"/>
      <c r="K4" s="83"/>
      <c r="L4" s="83"/>
      <c r="M4" s="83"/>
      <c r="N4" s="83"/>
      <c r="O4" s="84"/>
    </row>
    <row r="5" spans="1:15" s="25" customFormat="1" ht="48" x14ac:dyDescent="0.25">
      <c r="A5" s="9" t="s">
        <v>2</v>
      </c>
      <c r="B5" s="9" t="s">
        <v>3</v>
      </c>
      <c r="C5" s="10" t="s">
        <v>4</v>
      </c>
      <c r="D5" s="9" t="s">
        <v>5</v>
      </c>
      <c r="E5" s="11" t="s">
        <v>6</v>
      </c>
      <c r="F5" s="12" t="s">
        <v>7</v>
      </c>
      <c r="G5" s="12" t="s">
        <v>8</v>
      </c>
      <c r="H5" s="13" t="s">
        <v>9</v>
      </c>
      <c r="I5" s="14" t="s">
        <v>10</v>
      </c>
      <c r="J5" s="13" t="s">
        <v>11</v>
      </c>
      <c r="K5" s="13" t="s">
        <v>251</v>
      </c>
      <c r="L5" s="13" t="s">
        <v>252</v>
      </c>
      <c r="M5" s="15" t="s">
        <v>12</v>
      </c>
      <c r="N5" s="16" t="s">
        <v>13</v>
      </c>
      <c r="O5" s="17" t="s">
        <v>14</v>
      </c>
    </row>
    <row r="6" spans="1:15" ht="98.25" customHeight="1" x14ac:dyDescent="0.25">
      <c r="A6" s="70" t="s">
        <v>100</v>
      </c>
      <c r="B6" s="63" t="s">
        <v>63</v>
      </c>
      <c r="C6" s="20">
        <v>30</v>
      </c>
      <c r="D6" s="21" t="s">
        <v>59</v>
      </c>
      <c r="E6" s="33"/>
      <c r="F6" s="34"/>
      <c r="G6" s="35"/>
      <c r="H6" s="35"/>
      <c r="I6" s="34"/>
      <c r="J6" s="35">
        <f t="shared" ref="J6:J24" si="0">H6+(H6*I6/100)</f>
        <v>0</v>
      </c>
      <c r="K6" s="35">
        <f t="shared" ref="K6:K24" si="1">C6*H6</f>
        <v>0</v>
      </c>
      <c r="L6" s="36">
        <f t="shared" ref="L6:L24" si="2">C6*J6</f>
        <v>0</v>
      </c>
      <c r="M6" s="37"/>
      <c r="N6" s="37"/>
      <c r="O6" s="37"/>
    </row>
    <row r="7" spans="1:15" ht="17.25" customHeight="1" x14ac:dyDescent="0.25">
      <c r="A7" s="70" t="s">
        <v>102</v>
      </c>
      <c r="B7" s="63" t="s">
        <v>64</v>
      </c>
      <c r="C7" s="20">
        <v>1</v>
      </c>
      <c r="D7" s="21" t="s">
        <v>59</v>
      </c>
      <c r="E7" s="33"/>
      <c r="F7" s="34"/>
      <c r="G7" s="35"/>
      <c r="H7" s="35"/>
      <c r="I7" s="34"/>
      <c r="J7" s="35">
        <f t="shared" si="0"/>
        <v>0</v>
      </c>
      <c r="K7" s="35">
        <f t="shared" si="1"/>
        <v>0</v>
      </c>
      <c r="L7" s="36">
        <f t="shared" si="2"/>
        <v>0</v>
      </c>
      <c r="M7" s="37"/>
      <c r="N7" s="37"/>
      <c r="O7" s="37"/>
    </row>
    <row r="8" spans="1:15" s="45" customFormat="1" ht="17.25" customHeight="1" x14ac:dyDescent="0.25">
      <c r="A8" s="70" t="s">
        <v>104</v>
      </c>
      <c r="B8" s="63" t="s">
        <v>235</v>
      </c>
      <c r="C8" s="20">
        <v>1</v>
      </c>
      <c r="D8" s="58" t="s">
        <v>59</v>
      </c>
      <c r="E8" s="33"/>
      <c r="F8" s="34"/>
      <c r="G8" s="35"/>
      <c r="H8" s="35"/>
      <c r="I8" s="34"/>
      <c r="J8" s="35">
        <f t="shared" si="0"/>
        <v>0</v>
      </c>
      <c r="K8" s="35">
        <f t="shared" si="1"/>
        <v>0</v>
      </c>
      <c r="L8" s="36">
        <f t="shared" si="2"/>
        <v>0</v>
      </c>
      <c r="M8" s="37"/>
      <c r="N8" s="37"/>
      <c r="O8" s="37"/>
    </row>
    <row r="9" spans="1:15" ht="17.25" customHeight="1" x14ac:dyDescent="0.25">
      <c r="A9" s="70" t="s">
        <v>106</v>
      </c>
      <c r="B9" s="63" t="s">
        <v>65</v>
      </c>
      <c r="C9" s="20">
        <v>1</v>
      </c>
      <c r="D9" s="21" t="s">
        <v>59</v>
      </c>
      <c r="E9" s="33"/>
      <c r="F9" s="34"/>
      <c r="G9" s="35"/>
      <c r="H9" s="35"/>
      <c r="I9" s="34"/>
      <c r="J9" s="35">
        <f t="shared" si="0"/>
        <v>0</v>
      </c>
      <c r="K9" s="35">
        <f t="shared" si="1"/>
        <v>0</v>
      </c>
      <c r="L9" s="36">
        <f t="shared" si="2"/>
        <v>0</v>
      </c>
      <c r="M9" s="37"/>
      <c r="N9" s="37"/>
      <c r="O9" s="37"/>
    </row>
    <row r="10" spans="1:15" ht="137.25" customHeight="1" x14ac:dyDescent="0.25">
      <c r="A10" s="70" t="s">
        <v>108</v>
      </c>
      <c r="B10" s="63" t="s">
        <v>66</v>
      </c>
      <c r="C10" s="20">
        <v>12</v>
      </c>
      <c r="D10" s="21" t="s">
        <v>59</v>
      </c>
      <c r="E10" s="33"/>
      <c r="F10" s="34"/>
      <c r="G10" s="35"/>
      <c r="H10" s="35"/>
      <c r="I10" s="34"/>
      <c r="J10" s="35">
        <f t="shared" si="0"/>
        <v>0</v>
      </c>
      <c r="K10" s="35">
        <f t="shared" si="1"/>
        <v>0</v>
      </c>
      <c r="L10" s="36">
        <f t="shared" si="2"/>
        <v>0</v>
      </c>
      <c r="M10" s="37"/>
      <c r="N10" s="37"/>
      <c r="O10" s="37"/>
    </row>
    <row r="11" spans="1:15" ht="135.75" customHeight="1" x14ac:dyDescent="0.25">
      <c r="A11" s="70" t="s">
        <v>110</v>
      </c>
      <c r="B11" s="63" t="s">
        <v>67</v>
      </c>
      <c r="C11" s="20">
        <v>6</v>
      </c>
      <c r="D11" s="21" t="s">
        <v>59</v>
      </c>
      <c r="E11" s="33"/>
      <c r="F11" s="34"/>
      <c r="G11" s="35"/>
      <c r="H11" s="35"/>
      <c r="I11" s="34"/>
      <c r="J11" s="35">
        <f t="shared" si="0"/>
        <v>0</v>
      </c>
      <c r="K11" s="35">
        <f t="shared" si="1"/>
        <v>0</v>
      </c>
      <c r="L11" s="36">
        <f t="shared" si="2"/>
        <v>0</v>
      </c>
      <c r="M11" s="37"/>
      <c r="N11" s="37"/>
      <c r="O11" s="37"/>
    </row>
    <row r="12" spans="1:15" ht="123" customHeight="1" x14ac:dyDescent="0.25">
      <c r="A12" s="70" t="s">
        <v>112</v>
      </c>
      <c r="B12" s="63" t="s">
        <v>68</v>
      </c>
      <c r="C12" s="20">
        <v>4</v>
      </c>
      <c r="D12" s="21" t="s">
        <v>59</v>
      </c>
      <c r="E12" s="33"/>
      <c r="F12" s="34"/>
      <c r="G12" s="35"/>
      <c r="H12" s="35"/>
      <c r="I12" s="34"/>
      <c r="J12" s="35">
        <f t="shared" si="0"/>
        <v>0</v>
      </c>
      <c r="K12" s="35">
        <f t="shared" si="1"/>
        <v>0</v>
      </c>
      <c r="L12" s="36">
        <f t="shared" si="2"/>
        <v>0</v>
      </c>
      <c r="M12" s="37"/>
      <c r="N12" s="37"/>
      <c r="O12" s="37"/>
    </row>
    <row r="13" spans="1:15" s="45" customFormat="1" ht="123" customHeight="1" x14ac:dyDescent="0.25">
      <c r="A13" s="70" t="s">
        <v>114</v>
      </c>
      <c r="B13" s="63" t="s">
        <v>74</v>
      </c>
      <c r="C13" s="20">
        <v>2</v>
      </c>
      <c r="D13" s="21" t="s">
        <v>59</v>
      </c>
      <c r="E13" s="33"/>
      <c r="F13" s="34"/>
      <c r="G13" s="35"/>
      <c r="H13" s="35"/>
      <c r="I13" s="34"/>
      <c r="J13" s="35">
        <f t="shared" si="0"/>
        <v>0</v>
      </c>
      <c r="K13" s="35">
        <f t="shared" si="1"/>
        <v>0</v>
      </c>
      <c r="L13" s="36">
        <f t="shared" si="2"/>
        <v>0</v>
      </c>
      <c r="M13" s="37"/>
      <c r="N13" s="37"/>
      <c r="O13" s="37"/>
    </row>
    <row r="14" spans="1:15" ht="27" customHeight="1" x14ac:dyDescent="0.25">
      <c r="A14" s="70" t="s">
        <v>116</v>
      </c>
      <c r="B14" s="63" t="s">
        <v>75</v>
      </c>
      <c r="C14" s="20">
        <v>4</v>
      </c>
      <c r="D14" s="21" t="s">
        <v>59</v>
      </c>
      <c r="E14" s="33"/>
      <c r="F14" s="34"/>
      <c r="G14" s="35"/>
      <c r="H14" s="35"/>
      <c r="I14" s="34"/>
      <c r="J14" s="35">
        <f t="shared" si="0"/>
        <v>0</v>
      </c>
      <c r="K14" s="35">
        <f t="shared" si="1"/>
        <v>0</v>
      </c>
      <c r="L14" s="36">
        <f t="shared" si="2"/>
        <v>0</v>
      </c>
      <c r="M14" s="37"/>
      <c r="N14" s="37"/>
      <c r="O14" s="37"/>
    </row>
    <row r="15" spans="1:15" ht="241.5" customHeight="1" x14ac:dyDescent="0.25">
      <c r="A15" s="70" t="s">
        <v>118</v>
      </c>
      <c r="B15" s="64" t="s">
        <v>69</v>
      </c>
      <c r="C15" s="20">
        <v>30</v>
      </c>
      <c r="D15" s="21" t="s">
        <v>59</v>
      </c>
      <c r="E15" s="33"/>
      <c r="F15" s="34"/>
      <c r="G15" s="35"/>
      <c r="H15" s="35"/>
      <c r="I15" s="34"/>
      <c r="J15" s="35">
        <f t="shared" si="0"/>
        <v>0</v>
      </c>
      <c r="K15" s="35">
        <f t="shared" si="1"/>
        <v>0</v>
      </c>
      <c r="L15" s="36">
        <f t="shared" si="2"/>
        <v>0</v>
      </c>
      <c r="M15" s="37"/>
      <c r="N15" s="37"/>
      <c r="O15" s="37"/>
    </row>
    <row r="16" spans="1:15" ht="100.5" customHeight="1" x14ac:dyDescent="0.25">
      <c r="A16" s="70" t="s">
        <v>120</v>
      </c>
      <c r="B16" s="64" t="s">
        <v>78</v>
      </c>
      <c r="C16" s="20">
        <v>2</v>
      </c>
      <c r="D16" s="21" t="s">
        <v>59</v>
      </c>
      <c r="E16" s="33"/>
      <c r="F16" s="34"/>
      <c r="G16" s="35"/>
      <c r="H16" s="35"/>
      <c r="I16" s="34"/>
      <c r="J16" s="35">
        <f t="shared" si="0"/>
        <v>0</v>
      </c>
      <c r="K16" s="35">
        <f t="shared" si="1"/>
        <v>0</v>
      </c>
      <c r="L16" s="36">
        <f t="shared" si="2"/>
        <v>0</v>
      </c>
      <c r="M16" s="37"/>
      <c r="N16" s="37"/>
      <c r="O16" s="37"/>
    </row>
    <row r="17" spans="1:15" ht="123.75" customHeight="1" x14ac:dyDescent="0.25">
      <c r="A17" s="70" t="s">
        <v>122</v>
      </c>
      <c r="B17" s="64" t="s">
        <v>61</v>
      </c>
      <c r="C17" s="20">
        <v>25</v>
      </c>
      <c r="D17" s="21" t="s">
        <v>59</v>
      </c>
      <c r="E17" s="33"/>
      <c r="F17" s="34"/>
      <c r="G17" s="35"/>
      <c r="H17" s="35"/>
      <c r="I17" s="34"/>
      <c r="J17" s="35">
        <f t="shared" si="0"/>
        <v>0</v>
      </c>
      <c r="K17" s="35">
        <f t="shared" si="1"/>
        <v>0</v>
      </c>
      <c r="L17" s="36">
        <f t="shared" si="2"/>
        <v>0</v>
      </c>
      <c r="M17" s="37"/>
      <c r="N17" s="37"/>
      <c r="O17" s="37"/>
    </row>
    <row r="18" spans="1:15" ht="124.5" customHeight="1" x14ac:dyDescent="0.25">
      <c r="A18" s="70" t="s">
        <v>124</v>
      </c>
      <c r="B18" s="64" t="s">
        <v>62</v>
      </c>
      <c r="C18" s="20">
        <v>6</v>
      </c>
      <c r="D18" s="21" t="s">
        <v>59</v>
      </c>
      <c r="E18" s="33"/>
      <c r="F18" s="34"/>
      <c r="G18" s="35"/>
      <c r="H18" s="35"/>
      <c r="I18" s="34"/>
      <c r="J18" s="35">
        <f t="shared" si="0"/>
        <v>0</v>
      </c>
      <c r="K18" s="35">
        <f t="shared" si="1"/>
        <v>0</v>
      </c>
      <c r="L18" s="36">
        <f t="shared" si="2"/>
        <v>0</v>
      </c>
      <c r="M18" s="37"/>
      <c r="N18" s="37"/>
      <c r="O18" s="37"/>
    </row>
    <row r="19" spans="1:15" ht="87.75" customHeight="1" x14ac:dyDescent="0.25">
      <c r="A19" s="70" t="s">
        <v>126</v>
      </c>
      <c r="B19" s="64" t="s">
        <v>79</v>
      </c>
      <c r="C19" s="20">
        <v>3</v>
      </c>
      <c r="D19" s="21" t="s">
        <v>59</v>
      </c>
      <c r="E19" s="33"/>
      <c r="F19" s="34"/>
      <c r="G19" s="35"/>
      <c r="H19" s="35"/>
      <c r="I19" s="34"/>
      <c r="J19" s="35">
        <f t="shared" si="0"/>
        <v>0</v>
      </c>
      <c r="K19" s="35">
        <f t="shared" si="1"/>
        <v>0</v>
      </c>
      <c r="L19" s="36">
        <f t="shared" si="2"/>
        <v>0</v>
      </c>
      <c r="M19" s="37"/>
      <c r="N19" s="37"/>
      <c r="O19" s="37"/>
    </row>
    <row r="20" spans="1:15" ht="123.75" customHeight="1" x14ac:dyDescent="0.25">
      <c r="A20" s="70" t="s">
        <v>128</v>
      </c>
      <c r="B20" s="63" t="s">
        <v>83</v>
      </c>
      <c r="C20" s="20">
        <v>5</v>
      </c>
      <c r="D20" s="21" t="s">
        <v>29</v>
      </c>
      <c r="E20" s="33"/>
      <c r="F20" s="34"/>
      <c r="G20" s="35"/>
      <c r="H20" s="35"/>
      <c r="I20" s="34"/>
      <c r="J20" s="35">
        <f t="shared" si="0"/>
        <v>0</v>
      </c>
      <c r="K20" s="35">
        <f t="shared" si="1"/>
        <v>0</v>
      </c>
      <c r="L20" s="36">
        <f t="shared" si="2"/>
        <v>0</v>
      </c>
      <c r="M20" s="37"/>
      <c r="N20" s="37"/>
      <c r="O20" s="37"/>
    </row>
    <row r="21" spans="1:15" ht="111.75" customHeight="1" x14ac:dyDescent="0.25">
      <c r="A21" s="70" t="s">
        <v>130</v>
      </c>
      <c r="B21" s="63" t="s">
        <v>84</v>
      </c>
      <c r="C21" s="20">
        <v>2</v>
      </c>
      <c r="D21" s="21" t="s">
        <v>29</v>
      </c>
      <c r="E21" s="33"/>
      <c r="F21" s="34"/>
      <c r="G21" s="35"/>
      <c r="H21" s="35"/>
      <c r="I21" s="34"/>
      <c r="J21" s="35">
        <f t="shared" si="0"/>
        <v>0</v>
      </c>
      <c r="K21" s="35">
        <f t="shared" si="1"/>
        <v>0</v>
      </c>
      <c r="L21" s="36">
        <f t="shared" si="2"/>
        <v>0</v>
      </c>
      <c r="M21" s="37"/>
      <c r="N21" s="37"/>
      <c r="O21" s="37"/>
    </row>
    <row r="22" spans="1:15" ht="75.75" customHeight="1" x14ac:dyDescent="0.25">
      <c r="A22" s="70" t="s">
        <v>132</v>
      </c>
      <c r="B22" s="58" t="s">
        <v>85</v>
      </c>
      <c r="C22" s="20">
        <v>10</v>
      </c>
      <c r="D22" s="21" t="s">
        <v>29</v>
      </c>
      <c r="E22" s="33"/>
      <c r="F22" s="34"/>
      <c r="G22" s="35"/>
      <c r="H22" s="35"/>
      <c r="I22" s="34"/>
      <c r="J22" s="35">
        <f t="shared" si="0"/>
        <v>0</v>
      </c>
      <c r="K22" s="35">
        <f t="shared" si="1"/>
        <v>0</v>
      </c>
      <c r="L22" s="36">
        <f t="shared" si="2"/>
        <v>0</v>
      </c>
      <c r="M22" s="37"/>
      <c r="N22" s="37"/>
      <c r="O22" s="37"/>
    </row>
    <row r="23" spans="1:15" ht="39.75" customHeight="1" x14ac:dyDescent="0.25">
      <c r="A23" s="70" t="s">
        <v>134</v>
      </c>
      <c r="B23" s="58" t="s">
        <v>58</v>
      </c>
      <c r="C23" s="20">
        <v>2</v>
      </c>
      <c r="D23" s="21" t="s">
        <v>59</v>
      </c>
      <c r="E23" s="33"/>
      <c r="F23" s="34"/>
      <c r="G23" s="35"/>
      <c r="H23" s="35"/>
      <c r="I23" s="34"/>
      <c r="J23" s="35">
        <f t="shared" si="0"/>
        <v>0</v>
      </c>
      <c r="K23" s="35">
        <f t="shared" si="1"/>
        <v>0</v>
      </c>
      <c r="L23" s="36">
        <f t="shared" si="2"/>
        <v>0</v>
      </c>
      <c r="M23" s="37"/>
      <c r="N23" s="37"/>
      <c r="O23" s="37"/>
    </row>
    <row r="24" spans="1:15" s="45" customFormat="1" ht="123" customHeight="1" x14ac:dyDescent="0.25">
      <c r="A24" s="70" t="s">
        <v>136</v>
      </c>
      <c r="B24" s="58" t="s">
        <v>247</v>
      </c>
      <c r="C24" s="20">
        <v>2</v>
      </c>
      <c r="D24" s="58" t="s">
        <v>59</v>
      </c>
      <c r="E24" s="33"/>
      <c r="F24" s="34"/>
      <c r="G24" s="35"/>
      <c r="H24" s="35"/>
      <c r="I24" s="34"/>
      <c r="J24" s="35">
        <f t="shared" si="0"/>
        <v>0</v>
      </c>
      <c r="K24" s="35">
        <f t="shared" si="1"/>
        <v>0</v>
      </c>
      <c r="L24" s="36">
        <f t="shared" si="2"/>
        <v>0</v>
      </c>
      <c r="M24" s="37"/>
      <c r="N24" s="37"/>
      <c r="O24" s="37"/>
    </row>
    <row r="25" spans="1:15" x14ac:dyDescent="0.25">
      <c r="A25" s="42"/>
      <c r="B25" s="42"/>
      <c r="C25" s="42"/>
      <c r="D25" s="42"/>
      <c r="E25" s="42"/>
      <c r="F25" s="42"/>
      <c r="G25" s="22" t="s">
        <v>254</v>
      </c>
      <c r="H25" s="22"/>
      <c r="I25" s="22"/>
      <c r="J25" s="22"/>
      <c r="K25" s="23">
        <f>SUM(K6:K24)</f>
        <v>0</v>
      </c>
      <c r="L25" s="23">
        <f>SUM(L6:L24)</f>
        <v>0</v>
      </c>
      <c r="M25" s="24"/>
      <c r="N25" s="24"/>
      <c r="O25" s="24"/>
    </row>
    <row r="26" spans="1:15" x14ac:dyDescent="0.25">
      <c r="A26" s="24"/>
      <c r="B26" s="24"/>
      <c r="C26" s="24"/>
      <c r="D26" s="24"/>
      <c r="E26" s="24"/>
      <c r="F26" s="24"/>
      <c r="G26" s="22" t="s">
        <v>255</v>
      </c>
      <c r="H26" s="22"/>
      <c r="I26" s="22"/>
      <c r="J26" s="22"/>
      <c r="K26" s="23">
        <f>SUM(K6:K24)*2</f>
        <v>0</v>
      </c>
      <c r="L26" s="23">
        <f>SUM(L6:L24)*2</f>
        <v>0</v>
      </c>
      <c r="M26" s="24"/>
      <c r="N26" s="24"/>
      <c r="O26" s="24"/>
    </row>
    <row r="27" spans="1:15" x14ac:dyDescent="0.25">
      <c r="A27" s="24"/>
      <c r="B27" s="24"/>
      <c r="C27" s="24"/>
      <c r="D27" s="24"/>
      <c r="E27" s="24"/>
      <c r="F27" s="24"/>
      <c r="G27" s="24"/>
      <c r="H27" s="24"/>
      <c r="I27" s="24"/>
      <c r="J27" s="24"/>
      <c r="K27" s="24"/>
      <c r="L27" s="24"/>
      <c r="M27" s="24"/>
      <c r="N27" s="24"/>
      <c r="O27" s="24"/>
    </row>
    <row r="28" spans="1:15" x14ac:dyDescent="0.25">
      <c r="B28" s="24" t="s">
        <v>16</v>
      </c>
      <c r="C28" s="24"/>
      <c r="D28" s="24" t="s">
        <v>276</v>
      </c>
      <c r="E28" s="24"/>
      <c r="F28" s="24"/>
      <c r="G28" s="24" t="s">
        <v>275</v>
      </c>
    </row>
  </sheetData>
  <mergeCells count="2">
    <mergeCell ref="A4:D4"/>
    <mergeCell ref="E4:O4"/>
  </mergeCells>
  <dataValidations count="1">
    <dataValidation allowBlank="1" showErrorMessage="1" errorTitle="Napačna vrednost podatkov" error="Vrednost popusta je previsoka. Skupna cena ne more biti negativna vrednost. Prosimo preverite podatke." sqref="WVP6:WVQ24 WLT6:WLU24 WBX6:WBY24 VSB6:VSC24 VIF6:VIG24 UYJ6:UYK24 UON6:UOO24 UER6:UES24 TUV6:TUW24 TKZ6:TLA24 TBD6:TBE24 SRH6:SRI24 SHL6:SHM24 RXP6:RXQ24 RNT6:RNU24 RDX6:RDY24 QUB6:QUC24 QKF6:QKG24 QAJ6:QAK24 PQN6:PQO24 PGR6:PGS24 OWV6:OWW24 OMZ6:ONA24 ODD6:ODE24 NTH6:NTI24 NJL6:NJM24 MZP6:MZQ24 MPT6:MPU24 MFX6:MFY24 LWB6:LWC24 LMF6:LMG24 LCJ6:LCK24 KSN6:KSO24 KIR6:KIS24 JYV6:JYW24 JOZ6:JPA24 JFD6:JFE24 IVH6:IVI24 ILL6:ILM24 IBP6:IBQ24 HRT6:HRU24 HHX6:HHY24 GYB6:GYC24 GOF6:GOG24 GEJ6:GEK24 FUN6:FUO24 FKR6:FKS24 FAV6:FAW24 EQZ6:ERA24 EHD6:EHE24 DXH6:DXI24 DNL6:DNM24 DDP6:DDQ24 CTT6:CTU24 CJX6:CJY24 CAB6:CAC24 BQF6:BQG24 BGJ6:BGK24 AWN6:AWO24 AMR6:AMS24 ACV6:ACW24 SZ6:TA24 JD6:JE24 G6:I24"/>
  </dataValidations>
  <pageMargins left="0.70866141732283472" right="0.70866141732283472" top="0.74803149606299213" bottom="0.74803149606299213" header="0.31496062992125984" footer="0.31496062992125984"/>
  <pageSetup paperSize="9" scale="92"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
  <sheetViews>
    <sheetView workbookViewId="0">
      <selection activeCell="L72" sqref="L72"/>
    </sheetView>
  </sheetViews>
  <sheetFormatPr defaultRowHeight="15" x14ac:dyDescent="0.25"/>
  <cols>
    <col min="1" max="1" width="3.7109375" customWidth="1"/>
    <col min="2" max="2" width="30.7109375" customWidth="1"/>
    <col min="3" max="3" width="6.28515625" customWidth="1"/>
    <col min="4" max="4" width="5.7109375" customWidth="1"/>
    <col min="6" max="6" width="8.28515625" customWidth="1"/>
    <col min="9" max="9" width="4.7109375" customWidth="1"/>
  </cols>
  <sheetData>
    <row r="1" spans="1:15" x14ac:dyDescent="0.25">
      <c r="A1" s="1"/>
      <c r="B1" s="1"/>
      <c r="C1" s="5"/>
      <c r="D1" s="1"/>
      <c r="E1" s="1"/>
      <c r="F1" s="1"/>
      <c r="G1" s="1"/>
      <c r="H1" s="1"/>
      <c r="I1" s="1"/>
      <c r="J1" s="2"/>
      <c r="K1" s="2"/>
      <c r="L1" s="2"/>
      <c r="M1" s="3"/>
      <c r="N1" s="3"/>
      <c r="O1" s="4"/>
    </row>
    <row r="2" spans="1:15" x14ac:dyDescent="0.25">
      <c r="A2" s="6" t="s">
        <v>273</v>
      </c>
      <c r="B2" s="7"/>
      <c r="C2" s="1"/>
      <c r="D2" s="1"/>
      <c r="E2" s="1"/>
      <c r="F2" s="1"/>
      <c r="G2" s="1"/>
      <c r="H2" s="1"/>
      <c r="I2" s="1"/>
      <c r="J2" s="2"/>
      <c r="K2" s="2"/>
      <c r="L2" s="2"/>
      <c r="M2" s="3"/>
      <c r="N2" s="3"/>
      <c r="O2" s="4"/>
    </row>
    <row r="3" spans="1:15" x14ac:dyDescent="0.25">
      <c r="A3" s="8"/>
      <c r="B3" s="8"/>
      <c r="C3" s="8"/>
      <c r="D3" s="8"/>
      <c r="E3" s="1"/>
      <c r="F3" s="1"/>
      <c r="G3" s="1"/>
      <c r="H3" s="1"/>
      <c r="I3" s="1"/>
      <c r="J3" s="2"/>
      <c r="K3" s="2"/>
      <c r="L3" s="2"/>
      <c r="M3" s="3"/>
      <c r="N3" s="3"/>
      <c r="O3" s="4"/>
    </row>
    <row r="4" spans="1:15" x14ac:dyDescent="0.25">
      <c r="A4" s="80" t="s">
        <v>0</v>
      </c>
      <c r="B4" s="81"/>
      <c r="C4" s="81"/>
      <c r="D4" s="81"/>
      <c r="E4" s="82" t="s">
        <v>1</v>
      </c>
      <c r="F4" s="83"/>
      <c r="G4" s="83"/>
      <c r="H4" s="83"/>
      <c r="I4" s="83"/>
      <c r="J4" s="83"/>
      <c r="K4" s="83"/>
      <c r="L4" s="83"/>
      <c r="M4" s="83"/>
      <c r="N4" s="83"/>
      <c r="O4" s="84"/>
    </row>
    <row r="5" spans="1:15" s="25" customFormat="1" ht="48" x14ac:dyDescent="0.25">
      <c r="A5" s="9" t="s">
        <v>2</v>
      </c>
      <c r="B5" s="9" t="s">
        <v>3</v>
      </c>
      <c r="C5" s="10" t="s">
        <v>4</v>
      </c>
      <c r="D5" s="9" t="s">
        <v>5</v>
      </c>
      <c r="E5" s="11" t="s">
        <v>6</v>
      </c>
      <c r="F5" s="12" t="s">
        <v>7</v>
      </c>
      <c r="G5" s="12" t="s">
        <v>8</v>
      </c>
      <c r="H5" s="13" t="s">
        <v>9</v>
      </c>
      <c r="I5" s="14" t="s">
        <v>10</v>
      </c>
      <c r="J5" s="13" t="s">
        <v>11</v>
      </c>
      <c r="K5" s="13" t="s">
        <v>251</v>
      </c>
      <c r="L5" s="13" t="s">
        <v>252</v>
      </c>
      <c r="M5" s="15" t="s">
        <v>12</v>
      </c>
      <c r="N5" s="16" t="s">
        <v>13</v>
      </c>
      <c r="O5" s="17" t="s">
        <v>14</v>
      </c>
    </row>
    <row r="6" spans="1:15" ht="18" customHeight="1" x14ac:dyDescent="0.25">
      <c r="A6" s="71" t="s">
        <v>100</v>
      </c>
      <c r="B6" s="26" t="s">
        <v>101</v>
      </c>
      <c r="C6" s="27">
        <v>7</v>
      </c>
      <c r="D6" s="28" t="s">
        <v>29</v>
      </c>
      <c r="E6" s="33"/>
      <c r="F6" s="34"/>
      <c r="G6" s="35"/>
      <c r="H6" s="35"/>
      <c r="I6" s="34"/>
      <c r="J6" s="35">
        <f t="shared" ref="J6:J37" si="0">H6+(H6*I6/100)</f>
        <v>0</v>
      </c>
      <c r="K6" s="35">
        <f t="shared" ref="K6:K37" si="1">C6*H6</f>
        <v>0</v>
      </c>
      <c r="L6" s="36">
        <f t="shared" ref="L6:L37" si="2">C6*J6</f>
        <v>0</v>
      </c>
      <c r="M6" s="37"/>
      <c r="N6" s="37"/>
      <c r="O6" s="37"/>
    </row>
    <row r="7" spans="1:15" ht="15" customHeight="1" x14ac:dyDescent="0.25">
      <c r="A7" s="71" t="s">
        <v>102</v>
      </c>
      <c r="B7" s="26" t="s">
        <v>103</v>
      </c>
      <c r="C7" s="27">
        <v>6</v>
      </c>
      <c r="D7" s="28" t="s">
        <v>29</v>
      </c>
      <c r="E7" s="33"/>
      <c r="F7" s="34"/>
      <c r="G7" s="35"/>
      <c r="H7" s="35"/>
      <c r="I7" s="34"/>
      <c r="J7" s="35">
        <f t="shared" si="0"/>
        <v>0</v>
      </c>
      <c r="K7" s="35">
        <f t="shared" si="1"/>
        <v>0</v>
      </c>
      <c r="L7" s="36">
        <f t="shared" si="2"/>
        <v>0</v>
      </c>
      <c r="M7" s="37"/>
      <c r="N7" s="37"/>
      <c r="O7" s="37"/>
    </row>
    <row r="8" spans="1:15" ht="17.25" customHeight="1" x14ac:dyDescent="0.25">
      <c r="A8" s="71" t="s">
        <v>104</v>
      </c>
      <c r="B8" s="26" t="s">
        <v>105</v>
      </c>
      <c r="C8" s="27">
        <v>2</v>
      </c>
      <c r="D8" s="28" t="s">
        <v>29</v>
      </c>
      <c r="E8" s="33"/>
      <c r="F8" s="34"/>
      <c r="G8" s="35"/>
      <c r="H8" s="35"/>
      <c r="I8" s="34"/>
      <c r="J8" s="35">
        <f t="shared" si="0"/>
        <v>0</v>
      </c>
      <c r="K8" s="35">
        <f t="shared" si="1"/>
        <v>0</v>
      </c>
      <c r="L8" s="36">
        <f t="shared" si="2"/>
        <v>0</v>
      </c>
      <c r="M8" s="37"/>
      <c r="N8" s="37"/>
      <c r="O8" s="37"/>
    </row>
    <row r="9" spans="1:15" ht="15" customHeight="1" x14ac:dyDescent="0.25">
      <c r="A9" s="71" t="s">
        <v>106</v>
      </c>
      <c r="B9" s="26" t="s">
        <v>107</v>
      </c>
      <c r="C9" s="27">
        <v>50</v>
      </c>
      <c r="D9" s="28" t="s">
        <v>29</v>
      </c>
      <c r="E9" s="33"/>
      <c r="F9" s="34"/>
      <c r="G9" s="35"/>
      <c r="H9" s="35"/>
      <c r="I9" s="34"/>
      <c r="J9" s="35">
        <f t="shared" si="0"/>
        <v>0</v>
      </c>
      <c r="K9" s="35">
        <f t="shared" si="1"/>
        <v>0</v>
      </c>
      <c r="L9" s="36">
        <f t="shared" si="2"/>
        <v>0</v>
      </c>
      <c r="M9" s="37"/>
      <c r="N9" s="37"/>
      <c r="O9" s="37"/>
    </row>
    <row r="10" spans="1:15" ht="13.5" customHeight="1" x14ac:dyDescent="0.25">
      <c r="A10" s="71" t="s">
        <v>108</v>
      </c>
      <c r="B10" s="26" t="s">
        <v>109</v>
      </c>
      <c r="C10" s="27">
        <v>9</v>
      </c>
      <c r="D10" s="28" t="s">
        <v>29</v>
      </c>
      <c r="E10" s="33"/>
      <c r="F10" s="34"/>
      <c r="G10" s="35"/>
      <c r="H10" s="35"/>
      <c r="I10" s="34"/>
      <c r="J10" s="35">
        <f t="shared" si="0"/>
        <v>0</v>
      </c>
      <c r="K10" s="35">
        <f t="shared" si="1"/>
        <v>0</v>
      </c>
      <c r="L10" s="36">
        <f t="shared" si="2"/>
        <v>0</v>
      </c>
      <c r="M10" s="37"/>
      <c r="N10" s="37"/>
      <c r="O10" s="37"/>
    </row>
    <row r="11" spans="1:15" ht="15" customHeight="1" x14ac:dyDescent="0.25">
      <c r="A11" s="71" t="s">
        <v>110</v>
      </c>
      <c r="B11" s="26" t="s">
        <v>111</v>
      </c>
      <c r="C11" s="27">
        <v>35</v>
      </c>
      <c r="D11" s="28" t="s">
        <v>29</v>
      </c>
      <c r="E11" s="33"/>
      <c r="F11" s="34"/>
      <c r="G11" s="35"/>
      <c r="H11" s="35"/>
      <c r="I11" s="34"/>
      <c r="J11" s="35">
        <f t="shared" si="0"/>
        <v>0</v>
      </c>
      <c r="K11" s="35">
        <f t="shared" si="1"/>
        <v>0</v>
      </c>
      <c r="L11" s="36">
        <f t="shared" si="2"/>
        <v>0</v>
      </c>
      <c r="M11" s="37"/>
      <c r="N11" s="37"/>
      <c r="O11" s="37"/>
    </row>
    <row r="12" spans="1:15" ht="14.25" customHeight="1" x14ac:dyDescent="0.25">
      <c r="A12" s="71" t="s">
        <v>112</v>
      </c>
      <c r="B12" s="26" t="s">
        <v>113</v>
      </c>
      <c r="C12" s="27">
        <v>2</v>
      </c>
      <c r="D12" s="28" t="s">
        <v>15</v>
      </c>
      <c r="E12" s="33"/>
      <c r="F12" s="34"/>
      <c r="G12" s="35"/>
      <c r="H12" s="35"/>
      <c r="I12" s="34"/>
      <c r="J12" s="35">
        <f t="shared" si="0"/>
        <v>0</v>
      </c>
      <c r="K12" s="35">
        <f t="shared" si="1"/>
        <v>0</v>
      </c>
      <c r="L12" s="36">
        <f t="shared" si="2"/>
        <v>0</v>
      </c>
      <c r="M12" s="37"/>
      <c r="N12" s="37"/>
      <c r="O12" s="37"/>
    </row>
    <row r="13" spans="1:15" ht="13.5" customHeight="1" x14ac:dyDescent="0.25">
      <c r="A13" s="71" t="s">
        <v>114</v>
      </c>
      <c r="B13" s="26" t="s">
        <v>115</v>
      </c>
      <c r="C13" s="27">
        <v>10</v>
      </c>
      <c r="D13" s="28" t="s">
        <v>29</v>
      </c>
      <c r="E13" s="33"/>
      <c r="F13" s="34"/>
      <c r="G13" s="35"/>
      <c r="H13" s="35"/>
      <c r="I13" s="34"/>
      <c r="J13" s="35">
        <f t="shared" si="0"/>
        <v>0</v>
      </c>
      <c r="K13" s="35">
        <f t="shared" si="1"/>
        <v>0</v>
      </c>
      <c r="L13" s="36">
        <f t="shared" si="2"/>
        <v>0</v>
      </c>
      <c r="M13" s="37"/>
      <c r="N13" s="37"/>
      <c r="O13" s="37"/>
    </row>
    <row r="14" spans="1:15" ht="13.5" customHeight="1" x14ac:dyDescent="0.25">
      <c r="A14" s="71" t="s">
        <v>116</v>
      </c>
      <c r="B14" s="26" t="s">
        <v>117</v>
      </c>
      <c r="C14" s="27">
        <v>15</v>
      </c>
      <c r="D14" s="28" t="s">
        <v>29</v>
      </c>
      <c r="E14" s="33"/>
      <c r="F14" s="34"/>
      <c r="G14" s="35"/>
      <c r="H14" s="35"/>
      <c r="I14" s="34"/>
      <c r="J14" s="35">
        <f t="shared" si="0"/>
        <v>0</v>
      </c>
      <c r="K14" s="35">
        <f t="shared" si="1"/>
        <v>0</v>
      </c>
      <c r="L14" s="36">
        <f t="shared" si="2"/>
        <v>0</v>
      </c>
      <c r="M14" s="37"/>
      <c r="N14" s="37"/>
      <c r="O14" s="37"/>
    </row>
    <row r="15" spans="1:15" ht="13.5" customHeight="1" x14ac:dyDescent="0.25">
      <c r="A15" s="71" t="s">
        <v>118</v>
      </c>
      <c r="B15" s="26" t="s">
        <v>119</v>
      </c>
      <c r="C15" s="27">
        <v>10</v>
      </c>
      <c r="D15" s="28" t="s">
        <v>29</v>
      </c>
      <c r="E15" s="33"/>
      <c r="F15" s="34"/>
      <c r="G15" s="35"/>
      <c r="H15" s="35"/>
      <c r="I15" s="34"/>
      <c r="J15" s="35">
        <f t="shared" si="0"/>
        <v>0</v>
      </c>
      <c r="K15" s="35">
        <f t="shared" si="1"/>
        <v>0</v>
      </c>
      <c r="L15" s="36">
        <f t="shared" si="2"/>
        <v>0</v>
      </c>
      <c r="M15" s="37"/>
      <c r="N15" s="37"/>
      <c r="O15" s="37"/>
    </row>
    <row r="16" spans="1:15" ht="13.5" customHeight="1" x14ac:dyDescent="0.25">
      <c r="A16" s="71" t="s">
        <v>120</v>
      </c>
      <c r="B16" s="26" t="s">
        <v>121</v>
      </c>
      <c r="C16" s="27">
        <v>3</v>
      </c>
      <c r="D16" s="28" t="s">
        <v>29</v>
      </c>
      <c r="E16" s="33"/>
      <c r="F16" s="34"/>
      <c r="G16" s="35"/>
      <c r="H16" s="35"/>
      <c r="I16" s="34"/>
      <c r="J16" s="35">
        <f t="shared" si="0"/>
        <v>0</v>
      </c>
      <c r="K16" s="35">
        <f t="shared" si="1"/>
        <v>0</v>
      </c>
      <c r="L16" s="36">
        <f t="shared" si="2"/>
        <v>0</v>
      </c>
      <c r="M16" s="37"/>
      <c r="N16" s="37"/>
      <c r="O16" s="37"/>
    </row>
    <row r="17" spans="1:15" ht="12" customHeight="1" x14ac:dyDescent="0.25">
      <c r="A17" s="71" t="s">
        <v>122</v>
      </c>
      <c r="B17" s="26" t="s">
        <v>123</v>
      </c>
      <c r="C17" s="27">
        <v>3</v>
      </c>
      <c r="D17" s="28" t="s">
        <v>29</v>
      </c>
      <c r="E17" s="33"/>
      <c r="F17" s="34"/>
      <c r="G17" s="35"/>
      <c r="H17" s="35"/>
      <c r="I17" s="34"/>
      <c r="J17" s="35">
        <f t="shared" si="0"/>
        <v>0</v>
      </c>
      <c r="K17" s="35">
        <f t="shared" si="1"/>
        <v>0</v>
      </c>
      <c r="L17" s="36">
        <f t="shared" si="2"/>
        <v>0</v>
      </c>
      <c r="M17" s="37"/>
      <c r="N17" s="37"/>
      <c r="O17" s="37"/>
    </row>
    <row r="18" spans="1:15" s="45" customFormat="1" ht="12" customHeight="1" x14ac:dyDescent="0.25">
      <c r="A18" s="71" t="s">
        <v>124</v>
      </c>
      <c r="B18" s="26" t="s">
        <v>125</v>
      </c>
      <c r="C18" s="27">
        <v>23</v>
      </c>
      <c r="D18" s="28" t="s">
        <v>29</v>
      </c>
      <c r="E18" s="33"/>
      <c r="F18" s="34"/>
      <c r="G18" s="35"/>
      <c r="H18" s="35"/>
      <c r="I18" s="34"/>
      <c r="J18" s="35">
        <f t="shared" si="0"/>
        <v>0</v>
      </c>
      <c r="K18" s="35">
        <f t="shared" si="1"/>
        <v>0</v>
      </c>
      <c r="L18" s="36">
        <f t="shared" si="2"/>
        <v>0</v>
      </c>
      <c r="M18" s="37"/>
      <c r="N18" s="37"/>
      <c r="O18" s="37"/>
    </row>
    <row r="19" spans="1:15" ht="13.5" customHeight="1" x14ac:dyDescent="0.25">
      <c r="A19" s="71" t="s">
        <v>126</v>
      </c>
      <c r="B19" s="26" t="s">
        <v>127</v>
      </c>
      <c r="C19" s="27">
        <v>3</v>
      </c>
      <c r="D19" s="28" t="s">
        <v>29</v>
      </c>
      <c r="E19" s="33"/>
      <c r="F19" s="34"/>
      <c r="G19" s="35"/>
      <c r="H19" s="35"/>
      <c r="I19" s="34"/>
      <c r="J19" s="35">
        <f t="shared" si="0"/>
        <v>0</v>
      </c>
      <c r="K19" s="35">
        <f t="shared" si="1"/>
        <v>0</v>
      </c>
      <c r="L19" s="36">
        <f t="shared" si="2"/>
        <v>0</v>
      </c>
      <c r="M19" s="37"/>
      <c r="N19" s="37"/>
      <c r="O19" s="37"/>
    </row>
    <row r="20" spans="1:15" s="45" customFormat="1" ht="13.5" customHeight="1" x14ac:dyDescent="0.25">
      <c r="A20" s="71" t="s">
        <v>128</v>
      </c>
      <c r="B20" s="26" t="s">
        <v>129</v>
      </c>
      <c r="C20" s="27">
        <v>30</v>
      </c>
      <c r="D20" s="28" t="s">
        <v>29</v>
      </c>
      <c r="E20" s="33"/>
      <c r="F20" s="34"/>
      <c r="G20" s="35"/>
      <c r="H20" s="35"/>
      <c r="I20" s="34"/>
      <c r="J20" s="35">
        <f t="shared" si="0"/>
        <v>0</v>
      </c>
      <c r="K20" s="35">
        <f t="shared" si="1"/>
        <v>0</v>
      </c>
      <c r="L20" s="36">
        <f t="shared" si="2"/>
        <v>0</v>
      </c>
      <c r="M20" s="37"/>
      <c r="N20" s="37"/>
      <c r="O20" s="37"/>
    </row>
    <row r="21" spans="1:15" s="45" customFormat="1" ht="13.5" customHeight="1" x14ac:dyDescent="0.25">
      <c r="A21" s="71" t="s">
        <v>130</v>
      </c>
      <c r="B21" s="26" t="s">
        <v>131</v>
      </c>
      <c r="C21" s="27">
        <v>80</v>
      </c>
      <c r="D21" s="28" t="s">
        <v>29</v>
      </c>
      <c r="E21" s="33"/>
      <c r="F21" s="34"/>
      <c r="G21" s="35"/>
      <c r="H21" s="35"/>
      <c r="I21" s="34"/>
      <c r="J21" s="35">
        <f t="shared" si="0"/>
        <v>0</v>
      </c>
      <c r="K21" s="35">
        <f t="shared" si="1"/>
        <v>0</v>
      </c>
      <c r="L21" s="36">
        <f t="shared" si="2"/>
        <v>0</v>
      </c>
      <c r="M21" s="37"/>
      <c r="N21" s="37"/>
      <c r="O21" s="37"/>
    </row>
    <row r="22" spans="1:15" s="45" customFormat="1" ht="13.5" customHeight="1" x14ac:dyDescent="0.25">
      <c r="A22" s="71" t="s">
        <v>132</v>
      </c>
      <c r="B22" s="26" t="s">
        <v>133</v>
      </c>
      <c r="C22" s="27">
        <v>3</v>
      </c>
      <c r="D22" s="28" t="s">
        <v>29</v>
      </c>
      <c r="E22" s="33"/>
      <c r="F22" s="34"/>
      <c r="G22" s="35"/>
      <c r="H22" s="35"/>
      <c r="I22" s="34"/>
      <c r="J22" s="35">
        <f t="shared" si="0"/>
        <v>0</v>
      </c>
      <c r="K22" s="35">
        <f t="shared" si="1"/>
        <v>0</v>
      </c>
      <c r="L22" s="36">
        <f t="shared" si="2"/>
        <v>0</v>
      </c>
      <c r="M22" s="37"/>
      <c r="N22" s="37"/>
      <c r="O22" s="37"/>
    </row>
    <row r="23" spans="1:15" s="45" customFormat="1" ht="13.5" customHeight="1" x14ac:dyDescent="0.25">
      <c r="A23" s="71" t="s">
        <v>134</v>
      </c>
      <c r="B23" s="26" t="s">
        <v>135</v>
      </c>
      <c r="C23" s="27">
        <v>2</v>
      </c>
      <c r="D23" s="28" t="s">
        <v>29</v>
      </c>
      <c r="E23" s="33"/>
      <c r="F23" s="34"/>
      <c r="G23" s="35"/>
      <c r="H23" s="35"/>
      <c r="I23" s="34"/>
      <c r="J23" s="35">
        <f t="shared" si="0"/>
        <v>0</v>
      </c>
      <c r="K23" s="35">
        <f t="shared" si="1"/>
        <v>0</v>
      </c>
      <c r="L23" s="36">
        <f t="shared" si="2"/>
        <v>0</v>
      </c>
      <c r="M23" s="37"/>
      <c r="N23" s="37"/>
      <c r="O23" s="37"/>
    </row>
    <row r="24" spans="1:15" s="45" customFormat="1" ht="13.5" customHeight="1" x14ac:dyDescent="0.25">
      <c r="A24" s="71" t="s">
        <v>136</v>
      </c>
      <c r="B24" s="26" t="s">
        <v>137</v>
      </c>
      <c r="C24" s="27">
        <v>2</v>
      </c>
      <c r="D24" s="28" t="s">
        <v>29</v>
      </c>
      <c r="E24" s="33"/>
      <c r="F24" s="34"/>
      <c r="G24" s="35"/>
      <c r="H24" s="35"/>
      <c r="I24" s="34"/>
      <c r="J24" s="35">
        <f t="shared" si="0"/>
        <v>0</v>
      </c>
      <c r="K24" s="35">
        <f t="shared" si="1"/>
        <v>0</v>
      </c>
      <c r="L24" s="36">
        <f t="shared" si="2"/>
        <v>0</v>
      </c>
      <c r="M24" s="37"/>
      <c r="N24" s="37"/>
      <c r="O24" s="37"/>
    </row>
    <row r="25" spans="1:15" s="45" customFormat="1" ht="12" customHeight="1" x14ac:dyDescent="0.25">
      <c r="A25" s="71" t="s">
        <v>138</v>
      </c>
      <c r="B25" s="26" t="s">
        <v>139</v>
      </c>
      <c r="C25" s="27">
        <v>2</v>
      </c>
      <c r="D25" s="28" t="s">
        <v>29</v>
      </c>
      <c r="E25" s="33"/>
      <c r="F25" s="34"/>
      <c r="G25" s="35"/>
      <c r="H25" s="35"/>
      <c r="I25" s="34"/>
      <c r="J25" s="35">
        <f t="shared" si="0"/>
        <v>0</v>
      </c>
      <c r="K25" s="35">
        <f t="shared" si="1"/>
        <v>0</v>
      </c>
      <c r="L25" s="36">
        <f t="shared" si="2"/>
        <v>0</v>
      </c>
      <c r="M25" s="37"/>
      <c r="N25" s="37"/>
      <c r="O25" s="37"/>
    </row>
    <row r="26" spans="1:15" s="45" customFormat="1" ht="12" customHeight="1" x14ac:dyDescent="0.25">
      <c r="A26" s="71" t="s">
        <v>140</v>
      </c>
      <c r="B26" s="26" t="s">
        <v>143</v>
      </c>
      <c r="C26" s="27">
        <v>20</v>
      </c>
      <c r="D26" s="28" t="s">
        <v>29</v>
      </c>
      <c r="E26" s="33"/>
      <c r="F26" s="34"/>
      <c r="G26" s="35"/>
      <c r="H26" s="35"/>
      <c r="I26" s="34"/>
      <c r="J26" s="35">
        <f t="shared" si="0"/>
        <v>0</v>
      </c>
      <c r="K26" s="35">
        <f t="shared" si="1"/>
        <v>0</v>
      </c>
      <c r="L26" s="36">
        <f t="shared" si="2"/>
        <v>0</v>
      </c>
      <c r="M26" s="37"/>
      <c r="N26" s="37"/>
      <c r="O26" s="37"/>
    </row>
    <row r="27" spans="1:15" s="45" customFormat="1" ht="12" customHeight="1" x14ac:dyDescent="0.25">
      <c r="A27" s="71" t="s">
        <v>141</v>
      </c>
      <c r="B27" s="26" t="s">
        <v>145</v>
      </c>
      <c r="C27" s="27">
        <v>20</v>
      </c>
      <c r="D27" s="28" t="s">
        <v>29</v>
      </c>
      <c r="E27" s="33"/>
      <c r="F27" s="34"/>
      <c r="G27" s="35"/>
      <c r="H27" s="35"/>
      <c r="I27" s="34"/>
      <c r="J27" s="35">
        <f t="shared" si="0"/>
        <v>0</v>
      </c>
      <c r="K27" s="35">
        <f t="shared" si="1"/>
        <v>0</v>
      </c>
      <c r="L27" s="36">
        <f t="shared" si="2"/>
        <v>0</v>
      </c>
      <c r="M27" s="37"/>
      <c r="N27" s="37"/>
      <c r="O27" s="37"/>
    </row>
    <row r="28" spans="1:15" s="45" customFormat="1" ht="12" customHeight="1" x14ac:dyDescent="0.25">
      <c r="A28" s="71" t="s">
        <v>142</v>
      </c>
      <c r="B28" s="26" t="s">
        <v>147</v>
      </c>
      <c r="C28" s="27">
        <v>40</v>
      </c>
      <c r="D28" s="28" t="s">
        <v>29</v>
      </c>
      <c r="E28" s="33"/>
      <c r="F28" s="34"/>
      <c r="G28" s="35"/>
      <c r="H28" s="35"/>
      <c r="I28" s="34"/>
      <c r="J28" s="35">
        <f t="shared" si="0"/>
        <v>0</v>
      </c>
      <c r="K28" s="35">
        <f t="shared" si="1"/>
        <v>0</v>
      </c>
      <c r="L28" s="36">
        <f t="shared" si="2"/>
        <v>0</v>
      </c>
      <c r="M28" s="37"/>
      <c r="N28" s="37"/>
      <c r="O28" s="37"/>
    </row>
    <row r="29" spans="1:15" s="45" customFormat="1" ht="12" customHeight="1" x14ac:dyDescent="0.25">
      <c r="A29" s="71" t="s">
        <v>144</v>
      </c>
      <c r="B29" s="26" t="s">
        <v>149</v>
      </c>
      <c r="C29" s="27">
        <v>10</v>
      </c>
      <c r="D29" s="28" t="s">
        <v>29</v>
      </c>
      <c r="E29" s="33"/>
      <c r="F29" s="34"/>
      <c r="G29" s="35"/>
      <c r="H29" s="35"/>
      <c r="I29" s="34"/>
      <c r="J29" s="35">
        <f t="shared" si="0"/>
        <v>0</v>
      </c>
      <c r="K29" s="35">
        <f t="shared" si="1"/>
        <v>0</v>
      </c>
      <c r="L29" s="36">
        <f t="shared" si="2"/>
        <v>0</v>
      </c>
      <c r="M29" s="37"/>
      <c r="N29" s="37"/>
      <c r="O29" s="37"/>
    </row>
    <row r="30" spans="1:15" s="45" customFormat="1" ht="12" customHeight="1" x14ac:dyDescent="0.25">
      <c r="A30" s="71" t="s">
        <v>146</v>
      </c>
      <c r="B30" s="26" t="s">
        <v>151</v>
      </c>
      <c r="C30" s="27">
        <v>35</v>
      </c>
      <c r="D30" s="28" t="s">
        <v>29</v>
      </c>
      <c r="E30" s="33"/>
      <c r="F30" s="34"/>
      <c r="G30" s="35"/>
      <c r="H30" s="35"/>
      <c r="I30" s="34"/>
      <c r="J30" s="35">
        <f t="shared" si="0"/>
        <v>0</v>
      </c>
      <c r="K30" s="35">
        <f t="shared" si="1"/>
        <v>0</v>
      </c>
      <c r="L30" s="36">
        <f t="shared" si="2"/>
        <v>0</v>
      </c>
      <c r="M30" s="37"/>
      <c r="N30" s="37"/>
      <c r="O30" s="37"/>
    </row>
    <row r="31" spans="1:15" s="45" customFormat="1" ht="12" customHeight="1" x14ac:dyDescent="0.25">
      <c r="A31" s="71" t="s">
        <v>148</v>
      </c>
      <c r="B31" s="26" t="s">
        <v>153</v>
      </c>
      <c r="C31" s="27">
        <v>2</v>
      </c>
      <c r="D31" s="28" t="s">
        <v>29</v>
      </c>
      <c r="E31" s="33"/>
      <c r="F31" s="34"/>
      <c r="G31" s="35"/>
      <c r="H31" s="35"/>
      <c r="I31" s="34"/>
      <c r="J31" s="35">
        <f t="shared" si="0"/>
        <v>0</v>
      </c>
      <c r="K31" s="35">
        <f t="shared" si="1"/>
        <v>0</v>
      </c>
      <c r="L31" s="36">
        <f t="shared" si="2"/>
        <v>0</v>
      </c>
      <c r="M31" s="37"/>
      <c r="N31" s="37"/>
      <c r="O31" s="37"/>
    </row>
    <row r="32" spans="1:15" s="45" customFormat="1" ht="12" customHeight="1" x14ac:dyDescent="0.25">
      <c r="A32" s="71" t="s">
        <v>150</v>
      </c>
      <c r="B32" s="26" t="s">
        <v>155</v>
      </c>
      <c r="C32" s="27">
        <v>18</v>
      </c>
      <c r="D32" s="28" t="s">
        <v>29</v>
      </c>
      <c r="E32" s="33"/>
      <c r="F32" s="34"/>
      <c r="G32" s="35"/>
      <c r="H32" s="35"/>
      <c r="I32" s="34"/>
      <c r="J32" s="35">
        <f t="shared" si="0"/>
        <v>0</v>
      </c>
      <c r="K32" s="35">
        <f t="shared" si="1"/>
        <v>0</v>
      </c>
      <c r="L32" s="36">
        <f t="shared" si="2"/>
        <v>0</v>
      </c>
      <c r="M32" s="37"/>
      <c r="N32" s="37"/>
      <c r="O32" s="37"/>
    </row>
    <row r="33" spans="1:15" ht="13.5" customHeight="1" x14ac:dyDescent="0.25">
      <c r="A33" s="71" t="s">
        <v>152</v>
      </c>
      <c r="B33" s="26" t="s">
        <v>157</v>
      </c>
      <c r="C33" s="27">
        <v>13</v>
      </c>
      <c r="D33" s="28" t="s">
        <v>29</v>
      </c>
      <c r="E33" s="33"/>
      <c r="F33" s="34"/>
      <c r="G33" s="35"/>
      <c r="H33" s="35"/>
      <c r="I33" s="34"/>
      <c r="J33" s="35">
        <f t="shared" si="0"/>
        <v>0</v>
      </c>
      <c r="K33" s="35">
        <f t="shared" si="1"/>
        <v>0</v>
      </c>
      <c r="L33" s="36">
        <f t="shared" si="2"/>
        <v>0</v>
      </c>
      <c r="M33" s="37"/>
      <c r="N33" s="37"/>
      <c r="O33" s="37"/>
    </row>
    <row r="34" spans="1:15" s="45" customFormat="1" ht="13.5" customHeight="1" x14ac:dyDescent="0.25">
      <c r="A34" s="71" t="s">
        <v>154</v>
      </c>
      <c r="B34" s="26" t="s">
        <v>159</v>
      </c>
      <c r="C34" s="27">
        <v>4</v>
      </c>
      <c r="D34" s="28" t="s">
        <v>29</v>
      </c>
      <c r="E34" s="33"/>
      <c r="F34" s="34"/>
      <c r="G34" s="35"/>
      <c r="H34" s="35"/>
      <c r="I34" s="34"/>
      <c r="J34" s="35">
        <f t="shared" si="0"/>
        <v>0</v>
      </c>
      <c r="K34" s="35">
        <f t="shared" si="1"/>
        <v>0</v>
      </c>
      <c r="L34" s="36">
        <f t="shared" si="2"/>
        <v>0</v>
      </c>
      <c r="M34" s="37"/>
      <c r="N34" s="37"/>
      <c r="O34" s="37"/>
    </row>
    <row r="35" spans="1:15" s="45" customFormat="1" ht="13.5" customHeight="1" x14ac:dyDescent="0.25">
      <c r="A35" s="71" t="s">
        <v>156</v>
      </c>
      <c r="B35" s="26" t="s">
        <v>160</v>
      </c>
      <c r="C35" s="27">
        <v>20</v>
      </c>
      <c r="D35" s="28" t="s">
        <v>29</v>
      </c>
      <c r="E35" s="33"/>
      <c r="F35" s="34"/>
      <c r="G35" s="35"/>
      <c r="H35" s="35"/>
      <c r="I35" s="34"/>
      <c r="J35" s="35">
        <f t="shared" si="0"/>
        <v>0</v>
      </c>
      <c r="K35" s="35">
        <f t="shared" si="1"/>
        <v>0</v>
      </c>
      <c r="L35" s="36">
        <f t="shared" si="2"/>
        <v>0</v>
      </c>
      <c r="M35" s="37"/>
      <c r="N35" s="37"/>
      <c r="O35" s="37"/>
    </row>
    <row r="36" spans="1:15" s="45" customFormat="1" ht="13.5" customHeight="1" x14ac:dyDescent="0.25">
      <c r="A36" s="71" t="s">
        <v>158</v>
      </c>
      <c r="B36" s="26" t="s">
        <v>162</v>
      </c>
      <c r="C36" s="27">
        <v>35</v>
      </c>
      <c r="D36" s="28" t="s">
        <v>29</v>
      </c>
      <c r="E36" s="33"/>
      <c r="F36" s="34"/>
      <c r="G36" s="35"/>
      <c r="H36" s="35"/>
      <c r="I36" s="34"/>
      <c r="J36" s="35">
        <f t="shared" si="0"/>
        <v>0</v>
      </c>
      <c r="K36" s="35">
        <f t="shared" si="1"/>
        <v>0</v>
      </c>
      <c r="L36" s="36">
        <f t="shared" si="2"/>
        <v>0</v>
      </c>
      <c r="M36" s="37"/>
      <c r="N36" s="37"/>
      <c r="O36" s="37"/>
    </row>
    <row r="37" spans="1:15" s="45" customFormat="1" ht="13.5" customHeight="1" x14ac:dyDescent="0.25">
      <c r="A37" s="71" t="s">
        <v>227</v>
      </c>
      <c r="B37" s="26" t="s">
        <v>164</v>
      </c>
      <c r="C37" s="27">
        <v>75</v>
      </c>
      <c r="D37" s="28" t="s">
        <v>29</v>
      </c>
      <c r="E37" s="33"/>
      <c r="F37" s="34"/>
      <c r="G37" s="35"/>
      <c r="H37" s="35"/>
      <c r="I37" s="34"/>
      <c r="J37" s="35">
        <f t="shared" si="0"/>
        <v>0</v>
      </c>
      <c r="K37" s="35">
        <f t="shared" si="1"/>
        <v>0</v>
      </c>
      <c r="L37" s="36">
        <f t="shared" si="2"/>
        <v>0</v>
      </c>
      <c r="M37" s="37"/>
      <c r="N37" s="37"/>
      <c r="O37" s="37"/>
    </row>
    <row r="38" spans="1:15" s="45" customFormat="1" ht="13.5" customHeight="1" x14ac:dyDescent="0.25">
      <c r="A38" s="71" t="s">
        <v>161</v>
      </c>
      <c r="B38" s="26" t="s">
        <v>166</v>
      </c>
      <c r="C38" s="27">
        <v>3</v>
      </c>
      <c r="D38" s="28" t="s">
        <v>29</v>
      </c>
      <c r="E38" s="33"/>
      <c r="F38" s="34"/>
      <c r="G38" s="35"/>
      <c r="H38" s="35"/>
      <c r="I38" s="34"/>
      <c r="J38" s="35">
        <f t="shared" ref="J38:J69" si="3">H38+(H38*I38/100)</f>
        <v>0</v>
      </c>
      <c r="K38" s="35">
        <f t="shared" ref="K38:K69" si="4">C38*H38</f>
        <v>0</v>
      </c>
      <c r="L38" s="36">
        <f t="shared" ref="L38:L69" si="5">C38*J38</f>
        <v>0</v>
      </c>
      <c r="M38" s="37"/>
      <c r="N38" s="37"/>
      <c r="O38" s="37"/>
    </row>
    <row r="39" spans="1:15" s="45" customFormat="1" ht="13.5" customHeight="1" x14ac:dyDescent="0.25">
      <c r="A39" s="71" t="s">
        <v>163</v>
      </c>
      <c r="B39" s="26" t="s">
        <v>168</v>
      </c>
      <c r="C39" s="27">
        <v>3</v>
      </c>
      <c r="D39" s="28" t="s">
        <v>29</v>
      </c>
      <c r="E39" s="33"/>
      <c r="F39" s="34"/>
      <c r="G39" s="35"/>
      <c r="H39" s="35"/>
      <c r="I39" s="34"/>
      <c r="J39" s="35">
        <f t="shared" si="3"/>
        <v>0</v>
      </c>
      <c r="K39" s="35">
        <f t="shared" si="4"/>
        <v>0</v>
      </c>
      <c r="L39" s="36">
        <f t="shared" si="5"/>
        <v>0</v>
      </c>
      <c r="M39" s="37"/>
      <c r="N39" s="37"/>
      <c r="O39" s="37"/>
    </row>
    <row r="40" spans="1:15" s="45" customFormat="1" ht="13.5" customHeight="1" x14ac:dyDescent="0.25">
      <c r="A40" s="71" t="s">
        <v>165</v>
      </c>
      <c r="B40" s="26" t="s">
        <v>170</v>
      </c>
      <c r="C40" s="27">
        <v>3</v>
      </c>
      <c r="D40" s="28" t="s">
        <v>29</v>
      </c>
      <c r="E40" s="33"/>
      <c r="F40" s="34"/>
      <c r="G40" s="35"/>
      <c r="H40" s="35"/>
      <c r="I40" s="34"/>
      <c r="J40" s="35">
        <f t="shared" si="3"/>
        <v>0</v>
      </c>
      <c r="K40" s="35">
        <f t="shared" si="4"/>
        <v>0</v>
      </c>
      <c r="L40" s="36">
        <f t="shared" si="5"/>
        <v>0</v>
      </c>
      <c r="M40" s="37"/>
      <c r="N40" s="37"/>
      <c r="O40" s="37"/>
    </row>
    <row r="41" spans="1:15" s="45" customFormat="1" ht="13.5" customHeight="1" x14ac:dyDescent="0.25">
      <c r="A41" s="71" t="s">
        <v>167</v>
      </c>
      <c r="B41" s="26" t="s">
        <v>172</v>
      </c>
      <c r="C41" s="27">
        <v>3</v>
      </c>
      <c r="D41" s="28" t="s">
        <v>29</v>
      </c>
      <c r="E41" s="33"/>
      <c r="F41" s="34"/>
      <c r="G41" s="35"/>
      <c r="H41" s="35"/>
      <c r="I41" s="34"/>
      <c r="J41" s="35">
        <f t="shared" si="3"/>
        <v>0</v>
      </c>
      <c r="K41" s="35">
        <f t="shared" si="4"/>
        <v>0</v>
      </c>
      <c r="L41" s="36">
        <f t="shared" si="5"/>
        <v>0</v>
      </c>
      <c r="M41" s="37"/>
      <c r="N41" s="37"/>
      <c r="O41" s="37"/>
    </row>
    <row r="42" spans="1:15" s="45" customFormat="1" ht="13.5" customHeight="1" x14ac:dyDescent="0.25">
      <c r="A42" s="71" t="s">
        <v>169</v>
      </c>
      <c r="B42" s="26" t="s">
        <v>174</v>
      </c>
      <c r="C42" s="27">
        <v>3</v>
      </c>
      <c r="D42" s="28" t="s">
        <v>29</v>
      </c>
      <c r="E42" s="33"/>
      <c r="F42" s="34"/>
      <c r="G42" s="35"/>
      <c r="H42" s="35"/>
      <c r="I42" s="34"/>
      <c r="J42" s="35">
        <f t="shared" si="3"/>
        <v>0</v>
      </c>
      <c r="K42" s="35">
        <f t="shared" si="4"/>
        <v>0</v>
      </c>
      <c r="L42" s="36">
        <f t="shared" si="5"/>
        <v>0</v>
      </c>
      <c r="M42" s="37"/>
      <c r="N42" s="37"/>
      <c r="O42" s="37"/>
    </row>
    <row r="43" spans="1:15" ht="13.5" customHeight="1" x14ac:dyDescent="0.25">
      <c r="A43" s="71" t="s">
        <v>171</v>
      </c>
      <c r="B43" s="26" t="s">
        <v>176</v>
      </c>
      <c r="C43" s="27">
        <v>6</v>
      </c>
      <c r="D43" s="28" t="s">
        <v>29</v>
      </c>
      <c r="E43" s="33"/>
      <c r="F43" s="34"/>
      <c r="G43" s="35"/>
      <c r="H43" s="35"/>
      <c r="I43" s="34"/>
      <c r="J43" s="35">
        <f t="shared" si="3"/>
        <v>0</v>
      </c>
      <c r="K43" s="35">
        <f t="shared" si="4"/>
        <v>0</v>
      </c>
      <c r="L43" s="36">
        <f t="shared" si="5"/>
        <v>0</v>
      </c>
      <c r="M43" s="37"/>
      <c r="N43" s="37"/>
      <c r="O43" s="37"/>
    </row>
    <row r="44" spans="1:15" s="45" customFormat="1" ht="12" customHeight="1" x14ac:dyDescent="0.25">
      <c r="A44" s="71" t="s">
        <v>173</v>
      </c>
      <c r="B44" s="26" t="s">
        <v>178</v>
      </c>
      <c r="C44" s="27">
        <v>6</v>
      </c>
      <c r="D44" s="28" t="s">
        <v>29</v>
      </c>
      <c r="E44" s="33"/>
      <c r="F44" s="34"/>
      <c r="G44" s="35"/>
      <c r="H44" s="35"/>
      <c r="I44" s="34"/>
      <c r="J44" s="35">
        <f t="shared" si="3"/>
        <v>0</v>
      </c>
      <c r="K44" s="35">
        <f t="shared" si="4"/>
        <v>0</v>
      </c>
      <c r="L44" s="36">
        <f t="shared" si="5"/>
        <v>0</v>
      </c>
      <c r="M44" s="37"/>
      <c r="N44" s="37"/>
      <c r="O44" s="37"/>
    </row>
    <row r="45" spans="1:15" s="45" customFormat="1" ht="12" customHeight="1" x14ac:dyDescent="0.25">
      <c r="A45" s="71" t="s">
        <v>175</v>
      </c>
      <c r="B45" s="26" t="s">
        <v>180</v>
      </c>
      <c r="C45" s="27">
        <v>2</v>
      </c>
      <c r="D45" s="28" t="s">
        <v>29</v>
      </c>
      <c r="E45" s="33"/>
      <c r="F45" s="34"/>
      <c r="G45" s="35"/>
      <c r="H45" s="35"/>
      <c r="I45" s="34"/>
      <c r="J45" s="35">
        <f t="shared" si="3"/>
        <v>0</v>
      </c>
      <c r="K45" s="35">
        <f t="shared" si="4"/>
        <v>0</v>
      </c>
      <c r="L45" s="36">
        <f t="shared" si="5"/>
        <v>0</v>
      </c>
      <c r="M45" s="37"/>
      <c r="N45" s="37"/>
      <c r="O45" s="37"/>
    </row>
    <row r="46" spans="1:15" s="45" customFormat="1" ht="12" customHeight="1" x14ac:dyDescent="0.25">
      <c r="A46" s="71" t="s">
        <v>177</v>
      </c>
      <c r="B46" s="26" t="s">
        <v>182</v>
      </c>
      <c r="C46" s="27">
        <v>2</v>
      </c>
      <c r="D46" s="28" t="s">
        <v>29</v>
      </c>
      <c r="E46" s="33"/>
      <c r="F46" s="34"/>
      <c r="G46" s="35"/>
      <c r="H46" s="35"/>
      <c r="I46" s="34"/>
      <c r="J46" s="35">
        <f t="shared" si="3"/>
        <v>0</v>
      </c>
      <c r="K46" s="35">
        <f t="shared" si="4"/>
        <v>0</v>
      </c>
      <c r="L46" s="36">
        <f t="shared" si="5"/>
        <v>0</v>
      </c>
      <c r="M46" s="37"/>
      <c r="N46" s="37"/>
      <c r="O46" s="37"/>
    </row>
    <row r="47" spans="1:15" s="45" customFormat="1" ht="12" customHeight="1" x14ac:dyDescent="0.25">
      <c r="A47" s="71" t="s">
        <v>179</v>
      </c>
      <c r="B47" s="26" t="s">
        <v>184</v>
      </c>
      <c r="C47" s="27">
        <v>2</v>
      </c>
      <c r="D47" s="28" t="s">
        <v>29</v>
      </c>
      <c r="E47" s="33"/>
      <c r="F47" s="34"/>
      <c r="G47" s="35"/>
      <c r="H47" s="35"/>
      <c r="I47" s="34"/>
      <c r="J47" s="35">
        <f t="shared" si="3"/>
        <v>0</v>
      </c>
      <c r="K47" s="35">
        <f t="shared" si="4"/>
        <v>0</v>
      </c>
      <c r="L47" s="36">
        <f t="shared" si="5"/>
        <v>0</v>
      </c>
      <c r="M47" s="37"/>
      <c r="N47" s="37"/>
      <c r="O47" s="37"/>
    </row>
    <row r="48" spans="1:15" s="45" customFormat="1" ht="12" customHeight="1" x14ac:dyDescent="0.25">
      <c r="A48" s="71" t="s">
        <v>181</v>
      </c>
      <c r="B48" s="26" t="s">
        <v>186</v>
      </c>
      <c r="C48" s="27">
        <v>12</v>
      </c>
      <c r="D48" s="28" t="s">
        <v>29</v>
      </c>
      <c r="E48" s="33"/>
      <c r="F48" s="34"/>
      <c r="G48" s="35"/>
      <c r="H48" s="35"/>
      <c r="I48" s="34"/>
      <c r="J48" s="35">
        <f t="shared" si="3"/>
        <v>0</v>
      </c>
      <c r="K48" s="35">
        <f t="shared" si="4"/>
        <v>0</v>
      </c>
      <c r="L48" s="36">
        <f t="shared" si="5"/>
        <v>0</v>
      </c>
      <c r="M48" s="37"/>
      <c r="N48" s="37"/>
      <c r="O48" s="37"/>
    </row>
    <row r="49" spans="1:15" ht="13.5" customHeight="1" x14ac:dyDescent="0.25">
      <c r="A49" s="71" t="s">
        <v>183</v>
      </c>
      <c r="B49" s="26" t="s">
        <v>188</v>
      </c>
      <c r="C49" s="27">
        <v>2</v>
      </c>
      <c r="D49" s="28" t="s">
        <v>29</v>
      </c>
      <c r="E49" s="33"/>
      <c r="F49" s="34"/>
      <c r="G49" s="35"/>
      <c r="H49" s="35"/>
      <c r="I49" s="34"/>
      <c r="J49" s="35">
        <f t="shared" si="3"/>
        <v>0</v>
      </c>
      <c r="K49" s="35">
        <f t="shared" si="4"/>
        <v>0</v>
      </c>
      <c r="L49" s="36">
        <f t="shared" si="5"/>
        <v>0</v>
      </c>
      <c r="M49" s="37"/>
      <c r="N49" s="37"/>
      <c r="O49" s="37"/>
    </row>
    <row r="50" spans="1:15" s="45" customFormat="1" ht="13.5" customHeight="1" x14ac:dyDescent="0.25">
      <c r="A50" s="71" t="s">
        <v>185</v>
      </c>
      <c r="B50" s="26" t="s">
        <v>190</v>
      </c>
      <c r="C50" s="27">
        <v>24</v>
      </c>
      <c r="D50" s="28" t="s">
        <v>29</v>
      </c>
      <c r="E50" s="33"/>
      <c r="F50" s="34"/>
      <c r="G50" s="35"/>
      <c r="H50" s="35"/>
      <c r="I50" s="34"/>
      <c r="J50" s="35">
        <f t="shared" si="3"/>
        <v>0</v>
      </c>
      <c r="K50" s="35">
        <f t="shared" si="4"/>
        <v>0</v>
      </c>
      <c r="L50" s="36">
        <f t="shared" si="5"/>
        <v>0</v>
      </c>
      <c r="M50" s="37"/>
      <c r="N50" s="37"/>
      <c r="O50" s="37"/>
    </row>
    <row r="51" spans="1:15" s="45" customFormat="1" ht="13.5" customHeight="1" x14ac:dyDescent="0.25">
      <c r="A51" s="71" t="s">
        <v>187</v>
      </c>
      <c r="B51" s="26" t="s">
        <v>192</v>
      </c>
      <c r="C51" s="27">
        <v>3</v>
      </c>
      <c r="D51" s="28" t="s">
        <v>29</v>
      </c>
      <c r="E51" s="33"/>
      <c r="F51" s="34"/>
      <c r="G51" s="35"/>
      <c r="H51" s="35"/>
      <c r="I51" s="34"/>
      <c r="J51" s="35">
        <f t="shared" si="3"/>
        <v>0</v>
      </c>
      <c r="K51" s="35">
        <f t="shared" si="4"/>
        <v>0</v>
      </c>
      <c r="L51" s="36">
        <f t="shared" si="5"/>
        <v>0</v>
      </c>
      <c r="M51" s="37"/>
      <c r="N51" s="37"/>
      <c r="O51" s="37"/>
    </row>
    <row r="52" spans="1:15" s="45" customFormat="1" ht="13.5" customHeight="1" x14ac:dyDescent="0.25">
      <c r="A52" s="71" t="s">
        <v>189</v>
      </c>
      <c r="B52" s="26" t="s">
        <v>194</v>
      </c>
      <c r="C52" s="27">
        <v>4</v>
      </c>
      <c r="D52" s="28" t="s">
        <v>29</v>
      </c>
      <c r="E52" s="33"/>
      <c r="F52" s="34"/>
      <c r="G52" s="35"/>
      <c r="H52" s="35"/>
      <c r="I52" s="34"/>
      <c r="J52" s="35">
        <f t="shared" si="3"/>
        <v>0</v>
      </c>
      <c r="K52" s="35">
        <f t="shared" si="4"/>
        <v>0</v>
      </c>
      <c r="L52" s="36">
        <f t="shared" si="5"/>
        <v>0</v>
      </c>
      <c r="M52" s="37"/>
      <c r="N52" s="37"/>
      <c r="O52" s="37"/>
    </row>
    <row r="53" spans="1:15" s="45" customFormat="1" ht="13.5" customHeight="1" x14ac:dyDescent="0.25">
      <c r="A53" s="71" t="s">
        <v>191</v>
      </c>
      <c r="B53" s="26" t="s">
        <v>196</v>
      </c>
      <c r="C53" s="27">
        <v>8</v>
      </c>
      <c r="D53" s="28" t="s">
        <v>29</v>
      </c>
      <c r="E53" s="33"/>
      <c r="F53" s="34"/>
      <c r="G53" s="35"/>
      <c r="H53" s="35"/>
      <c r="I53" s="34"/>
      <c r="J53" s="35">
        <f t="shared" si="3"/>
        <v>0</v>
      </c>
      <c r="K53" s="35">
        <f t="shared" si="4"/>
        <v>0</v>
      </c>
      <c r="L53" s="36">
        <f t="shared" si="5"/>
        <v>0</v>
      </c>
      <c r="M53" s="37"/>
      <c r="N53" s="37"/>
      <c r="O53" s="37"/>
    </row>
    <row r="54" spans="1:15" s="45" customFormat="1" ht="13.5" customHeight="1" x14ac:dyDescent="0.25">
      <c r="A54" s="71" t="s">
        <v>193</v>
      </c>
      <c r="B54" s="26" t="s">
        <v>198</v>
      </c>
      <c r="C54" s="27">
        <v>3</v>
      </c>
      <c r="D54" s="28" t="s">
        <v>29</v>
      </c>
      <c r="E54" s="33"/>
      <c r="F54" s="34"/>
      <c r="G54" s="35"/>
      <c r="H54" s="35"/>
      <c r="I54" s="34"/>
      <c r="J54" s="35">
        <f t="shared" si="3"/>
        <v>0</v>
      </c>
      <c r="K54" s="35">
        <f t="shared" si="4"/>
        <v>0</v>
      </c>
      <c r="L54" s="36">
        <f t="shared" si="5"/>
        <v>0</v>
      </c>
      <c r="M54" s="37"/>
      <c r="N54" s="37"/>
      <c r="O54" s="37"/>
    </row>
    <row r="55" spans="1:15" s="45" customFormat="1" ht="13.5" customHeight="1" x14ac:dyDescent="0.25">
      <c r="A55" s="71" t="s">
        <v>195</v>
      </c>
      <c r="B55" s="26" t="s">
        <v>200</v>
      </c>
      <c r="C55" s="27">
        <v>10</v>
      </c>
      <c r="D55" s="28" t="s">
        <v>29</v>
      </c>
      <c r="E55" s="33"/>
      <c r="F55" s="34"/>
      <c r="G55" s="35"/>
      <c r="H55" s="35"/>
      <c r="I55" s="34"/>
      <c r="J55" s="35">
        <f t="shared" si="3"/>
        <v>0</v>
      </c>
      <c r="K55" s="35">
        <f t="shared" si="4"/>
        <v>0</v>
      </c>
      <c r="L55" s="36">
        <f t="shared" si="5"/>
        <v>0</v>
      </c>
      <c r="M55" s="37"/>
      <c r="N55" s="37"/>
      <c r="O55" s="37"/>
    </row>
    <row r="56" spans="1:15" s="45" customFormat="1" ht="24" customHeight="1" x14ac:dyDescent="0.25">
      <c r="A56" s="71" t="s">
        <v>197</v>
      </c>
      <c r="B56" s="26" t="s">
        <v>202</v>
      </c>
      <c r="C56" s="27">
        <v>4</v>
      </c>
      <c r="D56" s="28" t="s">
        <v>29</v>
      </c>
      <c r="E56" s="33"/>
      <c r="F56" s="34"/>
      <c r="G56" s="35"/>
      <c r="H56" s="35"/>
      <c r="I56" s="34"/>
      <c r="J56" s="35">
        <f t="shared" si="3"/>
        <v>0</v>
      </c>
      <c r="K56" s="35">
        <f t="shared" si="4"/>
        <v>0</v>
      </c>
      <c r="L56" s="36">
        <f t="shared" si="5"/>
        <v>0</v>
      </c>
      <c r="M56" s="37"/>
      <c r="N56" s="37"/>
      <c r="O56" s="37"/>
    </row>
    <row r="57" spans="1:15" s="45" customFormat="1" ht="24" customHeight="1" x14ac:dyDescent="0.25">
      <c r="A57" s="71" t="s">
        <v>199</v>
      </c>
      <c r="B57" s="26" t="s">
        <v>204</v>
      </c>
      <c r="C57" s="27">
        <v>8</v>
      </c>
      <c r="D57" s="28" t="s">
        <v>29</v>
      </c>
      <c r="E57" s="33"/>
      <c r="F57" s="34"/>
      <c r="G57" s="35"/>
      <c r="H57" s="35"/>
      <c r="I57" s="34"/>
      <c r="J57" s="35">
        <f t="shared" si="3"/>
        <v>0</v>
      </c>
      <c r="K57" s="35">
        <f t="shared" si="4"/>
        <v>0</v>
      </c>
      <c r="L57" s="36">
        <f t="shared" si="5"/>
        <v>0</v>
      </c>
      <c r="M57" s="37"/>
      <c r="N57" s="37"/>
      <c r="O57" s="37"/>
    </row>
    <row r="58" spans="1:15" s="45" customFormat="1" ht="13.5" customHeight="1" x14ac:dyDescent="0.25">
      <c r="A58" s="71" t="s">
        <v>201</v>
      </c>
      <c r="B58" s="26" t="s">
        <v>206</v>
      </c>
      <c r="C58" s="27">
        <v>18</v>
      </c>
      <c r="D58" s="28" t="s">
        <v>29</v>
      </c>
      <c r="E58" s="33"/>
      <c r="F58" s="34"/>
      <c r="G58" s="35"/>
      <c r="H58" s="35"/>
      <c r="I58" s="34"/>
      <c r="J58" s="35">
        <f t="shared" si="3"/>
        <v>0</v>
      </c>
      <c r="K58" s="35">
        <f t="shared" si="4"/>
        <v>0</v>
      </c>
      <c r="L58" s="36">
        <f t="shared" si="5"/>
        <v>0</v>
      </c>
      <c r="M58" s="37"/>
      <c r="N58" s="37"/>
      <c r="O58" s="37"/>
    </row>
    <row r="59" spans="1:15" s="45" customFormat="1" ht="13.5" customHeight="1" x14ac:dyDescent="0.25">
      <c r="A59" s="71" t="s">
        <v>203</v>
      </c>
      <c r="B59" s="26" t="s">
        <v>208</v>
      </c>
      <c r="C59" s="27">
        <v>10</v>
      </c>
      <c r="D59" s="28" t="s">
        <v>29</v>
      </c>
      <c r="E59" s="33"/>
      <c r="F59" s="34"/>
      <c r="G59" s="35"/>
      <c r="H59" s="35"/>
      <c r="I59" s="34"/>
      <c r="J59" s="35">
        <f t="shared" si="3"/>
        <v>0</v>
      </c>
      <c r="K59" s="35">
        <f t="shared" si="4"/>
        <v>0</v>
      </c>
      <c r="L59" s="36">
        <f t="shared" si="5"/>
        <v>0</v>
      </c>
      <c r="M59" s="37"/>
      <c r="N59" s="37"/>
      <c r="O59" s="37"/>
    </row>
    <row r="60" spans="1:15" s="45" customFormat="1" ht="13.5" customHeight="1" x14ac:dyDescent="0.25">
      <c r="A60" s="71" t="s">
        <v>205</v>
      </c>
      <c r="B60" s="26" t="s">
        <v>210</v>
      </c>
      <c r="C60" s="27">
        <v>7</v>
      </c>
      <c r="D60" s="28" t="s">
        <v>29</v>
      </c>
      <c r="E60" s="33"/>
      <c r="F60" s="34"/>
      <c r="G60" s="35"/>
      <c r="H60" s="35"/>
      <c r="I60" s="34"/>
      <c r="J60" s="35">
        <f t="shared" si="3"/>
        <v>0</v>
      </c>
      <c r="K60" s="35">
        <f t="shared" si="4"/>
        <v>0</v>
      </c>
      <c r="L60" s="36">
        <f t="shared" si="5"/>
        <v>0</v>
      </c>
      <c r="M60" s="37"/>
      <c r="N60" s="37"/>
      <c r="O60" s="37"/>
    </row>
    <row r="61" spans="1:15" s="45" customFormat="1" ht="13.5" customHeight="1" x14ac:dyDescent="0.25">
      <c r="A61" s="71" t="s">
        <v>207</v>
      </c>
      <c r="B61" s="26" t="s">
        <v>212</v>
      </c>
      <c r="C61" s="27">
        <v>4</v>
      </c>
      <c r="D61" s="28" t="s">
        <v>29</v>
      </c>
      <c r="E61" s="33"/>
      <c r="F61" s="34"/>
      <c r="G61" s="35"/>
      <c r="H61" s="35"/>
      <c r="I61" s="34"/>
      <c r="J61" s="35">
        <f t="shared" si="3"/>
        <v>0</v>
      </c>
      <c r="K61" s="35">
        <f t="shared" si="4"/>
        <v>0</v>
      </c>
      <c r="L61" s="36">
        <f t="shared" si="5"/>
        <v>0</v>
      </c>
      <c r="M61" s="37"/>
      <c r="N61" s="37"/>
      <c r="O61" s="37"/>
    </row>
    <row r="62" spans="1:15" s="45" customFormat="1" ht="24" customHeight="1" x14ac:dyDescent="0.25">
      <c r="A62" s="71" t="s">
        <v>209</v>
      </c>
      <c r="B62" s="26" t="s">
        <v>214</v>
      </c>
      <c r="C62" s="27">
        <v>6</v>
      </c>
      <c r="D62" s="28" t="s">
        <v>29</v>
      </c>
      <c r="E62" s="33"/>
      <c r="F62" s="34"/>
      <c r="G62" s="35"/>
      <c r="H62" s="35"/>
      <c r="I62" s="34"/>
      <c r="J62" s="35">
        <f t="shared" si="3"/>
        <v>0</v>
      </c>
      <c r="K62" s="35">
        <f t="shared" si="4"/>
        <v>0</v>
      </c>
      <c r="L62" s="36">
        <f t="shared" si="5"/>
        <v>0</v>
      </c>
      <c r="M62" s="37"/>
      <c r="N62" s="37"/>
      <c r="O62" s="37"/>
    </row>
    <row r="63" spans="1:15" s="45" customFormat="1" ht="13.5" customHeight="1" x14ac:dyDescent="0.25">
      <c r="A63" s="71" t="s">
        <v>211</v>
      </c>
      <c r="B63" s="26" t="s">
        <v>216</v>
      </c>
      <c r="C63" s="27">
        <v>6</v>
      </c>
      <c r="D63" s="28" t="s">
        <v>29</v>
      </c>
      <c r="E63" s="33"/>
      <c r="F63" s="34"/>
      <c r="G63" s="35"/>
      <c r="H63" s="35"/>
      <c r="I63" s="34"/>
      <c r="J63" s="35">
        <f t="shared" si="3"/>
        <v>0</v>
      </c>
      <c r="K63" s="35">
        <f t="shared" si="4"/>
        <v>0</v>
      </c>
      <c r="L63" s="36">
        <f t="shared" si="5"/>
        <v>0</v>
      </c>
      <c r="M63" s="37"/>
      <c r="N63" s="37"/>
      <c r="O63" s="37"/>
    </row>
    <row r="64" spans="1:15" s="45" customFormat="1" ht="13.5" customHeight="1" x14ac:dyDescent="0.25">
      <c r="A64" s="71" t="s">
        <v>213</v>
      </c>
      <c r="B64" s="26" t="s">
        <v>218</v>
      </c>
      <c r="C64" s="27">
        <v>19</v>
      </c>
      <c r="D64" s="28" t="s">
        <v>29</v>
      </c>
      <c r="E64" s="33"/>
      <c r="F64" s="34"/>
      <c r="G64" s="35"/>
      <c r="H64" s="35"/>
      <c r="I64" s="34"/>
      <c r="J64" s="35">
        <f t="shared" si="3"/>
        <v>0</v>
      </c>
      <c r="K64" s="35">
        <f t="shared" si="4"/>
        <v>0</v>
      </c>
      <c r="L64" s="36">
        <f t="shared" si="5"/>
        <v>0</v>
      </c>
      <c r="M64" s="37"/>
      <c r="N64" s="37"/>
      <c r="O64" s="37"/>
    </row>
    <row r="65" spans="1:15" s="45" customFormat="1" ht="12" customHeight="1" x14ac:dyDescent="0.25">
      <c r="A65" s="71" t="s">
        <v>215</v>
      </c>
      <c r="B65" s="26" t="s">
        <v>220</v>
      </c>
      <c r="C65" s="27">
        <v>30</v>
      </c>
      <c r="D65" s="28" t="s">
        <v>29</v>
      </c>
      <c r="E65" s="33"/>
      <c r="F65" s="34"/>
      <c r="G65" s="35"/>
      <c r="H65" s="35"/>
      <c r="I65" s="34"/>
      <c r="J65" s="35">
        <f t="shared" si="3"/>
        <v>0</v>
      </c>
      <c r="K65" s="35">
        <f t="shared" si="4"/>
        <v>0</v>
      </c>
      <c r="L65" s="36">
        <f t="shared" si="5"/>
        <v>0</v>
      </c>
      <c r="M65" s="37"/>
      <c r="N65" s="37"/>
      <c r="O65" s="37"/>
    </row>
    <row r="66" spans="1:15" s="45" customFormat="1" ht="14.25" customHeight="1" x14ac:dyDescent="0.25">
      <c r="A66" s="71" t="s">
        <v>217</v>
      </c>
      <c r="B66" s="26" t="s">
        <v>222</v>
      </c>
      <c r="C66" s="27">
        <v>20</v>
      </c>
      <c r="D66" s="28" t="s">
        <v>29</v>
      </c>
      <c r="E66" s="33"/>
      <c r="F66" s="34"/>
      <c r="G66" s="35"/>
      <c r="H66" s="35"/>
      <c r="I66" s="34"/>
      <c r="J66" s="35">
        <f t="shared" si="3"/>
        <v>0</v>
      </c>
      <c r="K66" s="35">
        <f t="shared" si="4"/>
        <v>0</v>
      </c>
      <c r="L66" s="36">
        <f t="shared" si="5"/>
        <v>0</v>
      </c>
      <c r="M66" s="37"/>
      <c r="N66" s="37"/>
      <c r="O66" s="37"/>
    </row>
    <row r="67" spans="1:15" s="45" customFormat="1" ht="14.25" customHeight="1" x14ac:dyDescent="0.25">
      <c r="A67" s="71" t="s">
        <v>219</v>
      </c>
      <c r="B67" s="26" t="s">
        <v>224</v>
      </c>
      <c r="C67" s="27">
        <v>14</v>
      </c>
      <c r="D67" s="28" t="s">
        <v>29</v>
      </c>
      <c r="E67" s="33"/>
      <c r="F67" s="34"/>
      <c r="G67" s="35"/>
      <c r="H67" s="35"/>
      <c r="I67" s="34"/>
      <c r="J67" s="35">
        <f t="shared" si="3"/>
        <v>0</v>
      </c>
      <c r="K67" s="35">
        <f t="shared" si="4"/>
        <v>0</v>
      </c>
      <c r="L67" s="36">
        <f t="shared" si="5"/>
        <v>0</v>
      </c>
      <c r="M67" s="37"/>
      <c r="N67" s="37"/>
      <c r="O67" s="37"/>
    </row>
    <row r="68" spans="1:15" s="45" customFormat="1" ht="24" customHeight="1" x14ac:dyDescent="0.25">
      <c r="A68" s="71" t="s">
        <v>221</v>
      </c>
      <c r="B68" s="18" t="s">
        <v>36</v>
      </c>
      <c r="C68" s="20">
        <v>8</v>
      </c>
      <c r="D68" s="58" t="s">
        <v>15</v>
      </c>
      <c r="E68" s="33"/>
      <c r="F68" s="34"/>
      <c r="G68" s="35"/>
      <c r="H68" s="35"/>
      <c r="I68" s="34"/>
      <c r="J68" s="35">
        <f t="shared" si="3"/>
        <v>0</v>
      </c>
      <c r="K68" s="35">
        <f t="shared" si="4"/>
        <v>0</v>
      </c>
      <c r="L68" s="36">
        <f t="shared" si="5"/>
        <v>0</v>
      </c>
      <c r="M68" s="37"/>
      <c r="N68" s="37"/>
      <c r="O68" s="37"/>
    </row>
    <row r="69" spans="1:15" ht="24" customHeight="1" x14ac:dyDescent="0.25">
      <c r="A69" s="18" t="s">
        <v>223</v>
      </c>
      <c r="B69" s="18" t="s">
        <v>35</v>
      </c>
      <c r="C69" s="20">
        <v>5</v>
      </c>
      <c r="D69" s="58" t="s">
        <v>15</v>
      </c>
      <c r="E69" s="33"/>
      <c r="F69" s="34"/>
      <c r="G69" s="35"/>
      <c r="H69" s="35"/>
      <c r="I69" s="34"/>
      <c r="J69" s="35">
        <f t="shared" si="3"/>
        <v>0</v>
      </c>
      <c r="K69" s="35">
        <f t="shared" si="4"/>
        <v>0</v>
      </c>
      <c r="L69" s="36">
        <f t="shared" si="5"/>
        <v>0</v>
      </c>
      <c r="M69" s="37"/>
      <c r="N69" s="37"/>
      <c r="O69" s="37"/>
    </row>
    <row r="70" spans="1:15" x14ac:dyDescent="0.25">
      <c r="A70" s="42"/>
      <c r="B70" s="42"/>
      <c r="C70" s="42"/>
      <c r="D70" s="42"/>
      <c r="E70" s="42"/>
      <c r="F70" s="42"/>
      <c r="G70" s="22" t="s">
        <v>254</v>
      </c>
      <c r="H70" s="22"/>
      <c r="I70" s="22"/>
      <c r="J70" s="22"/>
      <c r="K70" s="23">
        <f>SUM(K6:K69)</f>
        <v>0</v>
      </c>
      <c r="L70" s="23">
        <f>SUM(L6:L69)</f>
        <v>0</v>
      </c>
      <c r="M70" s="24"/>
      <c r="N70" s="24"/>
      <c r="O70" s="24"/>
    </row>
    <row r="71" spans="1:15" x14ac:dyDescent="0.25">
      <c r="A71" s="24"/>
      <c r="B71" s="24"/>
      <c r="C71" s="24"/>
      <c r="D71" s="24"/>
      <c r="E71" s="24"/>
      <c r="F71" s="24"/>
      <c r="G71" s="22" t="s">
        <v>255</v>
      </c>
      <c r="H71" s="22"/>
      <c r="I71" s="22"/>
      <c r="J71" s="22"/>
      <c r="K71" s="23">
        <f>SUM(K6:K69)*2</f>
        <v>0</v>
      </c>
      <c r="L71" s="23">
        <f>SUM(L6:L69)*2</f>
        <v>0</v>
      </c>
      <c r="M71" s="24"/>
      <c r="N71" s="24"/>
      <c r="O71" s="24"/>
    </row>
    <row r="72" spans="1:15" x14ac:dyDescent="0.25">
      <c r="A72" s="24"/>
      <c r="B72" s="24"/>
      <c r="C72" s="24"/>
      <c r="D72" s="24"/>
      <c r="E72" s="24"/>
      <c r="F72" s="24"/>
      <c r="G72" s="24"/>
      <c r="H72" s="24"/>
      <c r="I72" s="24"/>
      <c r="J72" s="24"/>
      <c r="K72" s="24"/>
      <c r="L72" s="24"/>
      <c r="M72" s="24"/>
      <c r="N72" s="24"/>
      <c r="O72" s="24"/>
    </row>
    <row r="73" spans="1:15" x14ac:dyDescent="0.25">
      <c r="A73" s="24"/>
      <c r="B73" s="24" t="s">
        <v>16</v>
      </c>
      <c r="C73" s="24"/>
      <c r="D73" s="24" t="s">
        <v>276</v>
      </c>
      <c r="E73" s="24"/>
      <c r="F73" s="24"/>
      <c r="G73" s="24" t="s">
        <v>275</v>
      </c>
      <c r="H73" s="24"/>
      <c r="I73" s="24"/>
      <c r="J73" s="24"/>
      <c r="K73" s="24"/>
      <c r="L73" s="24"/>
      <c r="M73" s="24"/>
      <c r="N73" s="24"/>
      <c r="O73" s="24"/>
    </row>
    <row r="77" spans="1:15" ht="14.45" customHeight="1" x14ac:dyDescent="0.25">
      <c r="B77" s="74"/>
      <c r="C77" s="24"/>
      <c r="D77" s="24"/>
      <c r="E77" s="24"/>
      <c r="F77" s="24"/>
      <c r="G77" s="24"/>
      <c r="H77" s="24"/>
    </row>
    <row r="78" spans="1:15" x14ac:dyDescent="0.25">
      <c r="B78" s="93"/>
      <c r="C78" s="94"/>
      <c r="D78" s="94"/>
      <c r="E78" s="94"/>
      <c r="F78" s="94"/>
      <c r="G78" s="94"/>
      <c r="H78" s="94"/>
    </row>
    <row r="79" spans="1:15" ht="14.45" customHeight="1" x14ac:dyDescent="0.25">
      <c r="B79" s="73"/>
    </row>
    <row r="80" spans="1:15" x14ac:dyDescent="0.25">
      <c r="B80" s="73"/>
    </row>
    <row r="81" spans="2:2" x14ac:dyDescent="0.25">
      <c r="B81" s="73"/>
    </row>
    <row r="82" spans="2:2" x14ac:dyDescent="0.25">
      <c r="B82" s="73"/>
    </row>
    <row r="83" spans="2:2" x14ac:dyDescent="0.25">
      <c r="B83" s="73"/>
    </row>
    <row r="84" spans="2:2" x14ac:dyDescent="0.25">
      <c r="B84" s="73"/>
    </row>
    <row r="85" spans="2:2" x14ac:dyDescent="0.25">
      <c r="B85" s="73"/>
    </row>
    <row r="86" spans="2:2" x14ac:dyDescent="0.25">
      <c r="B86" s="73"/>
    </row>
  </sheetData>
  <mergeCells count="3">
    <mergeCell ref="A4:D4"/>
    <mergeCell ref="E4:O4"/>
    <mergeCell ref="B78:H78"/>
  </mergeCells>
  <dataValidations count="1">
    <dataValidation allowBlank="1" showErrorMessage="1" errorTitle="Napačna vrednost podatkov" error="Vrednost popusta je previsoka. Skupna cena ne more biti negativna vrednost. Prosimo preverite podatke." sqref="BGJ6:BGK69 BQF6:BQG69 CAB6:CAC69 CJX6:CJY69 CTT6:CTU69 DDP6:DDQ69 DNL6:DNM69 DXH6:DXI69 EHD6:EHE69 EQZ6:ERA69 FAV6:FAW69 FKR6:FKS69 FUN6:FUO69 GEJ6:GEK69 GOF6:GOG69 GYB6:GYC69 HHX6:HHY69 HRT6:HRU69 IBP6:IBQ69 ILL6:ILM69 IVH6:IVI69 JFD6:JFE69 JOZ6:JPA69 JYV6:JYW69 KIR6:KIS69 KSN6:KSO69 LCJ6:LCK69 LMF6:LMG69 LWB6:LWC69 MFX6:MFY69 MPT6:MPU69 MZP6:MZQ69 NJL6:NJM69 NTH6:NTI69 ODD6:ODE69 OMZ6:ONA69 OWV6:OWW69 PGR6:PGS69 PQN6:PQO69 QAJ6:QAK69 QKF6:QKG69 QUB6:QUC69 RDX6:RDY69 RNT6:RNU69 RXP6:RXQ69 SHL6:SHM69 SRH6:SRI69 TBD6:TBE69 TKZ6:TLA69 TUV6:TUW69 UER6:UES69 UON6:UOO69 UYJ6:UYK69 VIF6:VIG69 VSB6:VSC69 WBX6:WBY69 WLT6:WLU69 WVP6:WVQ69 AWN6:AWO69 JD6:JE69 SZ6:TA69 ACV6:ACW69 AMR6:AMS69 G6:I69"/>
  </dataValidations>
  <pageMargins left="0.70866141732283472" right="0.70866141732283472" top="0.74803149606299213" bottom="0.74803149606299213" header="0.31496062992125984" footer="0.31496062992125984"/>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
  <sheetViews>
    <sheetView workbookViewId="0">
      <selection activeCell="L13" sqref="L13"/>
    </sheetView>
  </sheetViews>
  <sheetFormatPr defaultRowHeight="15" x14ac:dyDescent="0.25"/>
  <cols>
    <col min="1" max="1" width="3.7109375" customWidth="1"/>
    <col min="2" max="2" width="30.7109375" customWidth="1"/>
    <col min="3" max="3" width="6.28515625" customWidth="1"/>
    <col min="4" max="4" width="5.7109375" customWidth="1"/>
    <col min="6" max="6" width="8.28515625" customWidth="1"/>
    <col min="9" max="9" width="4.7109375" customWidth="1"/>
  </cols>
  <sheetData>
    <row r="2" spans="1:15" x14ac:dyDescent="0.25">
      <c r="A2" s="6" t="s">
        <v>274</v>
      </c>
      <c r="B2" s="7"/>
      <c r="C2" s="75"/>
      <c r="D2" s="75"/>
      <c r="E2" s="75"/>
      <c r="F2" s="75"/>
      <c r="G2" s="75"/>
      <c r="H2" s="75"/>
      <c r="I2" s="75"/>
      <c r="J2" s="2"/>
      <c r="K2" s="2"/>
      <c r="L2" s="2"/>
      <c r="M2" s="3"/>
      <c r="N2" s="3"/>
      <c r="O2" s="4"/>
    </row>
    <row r="3" spans="1:15" x14ac:dyDescent="0.25">
      <c r="A3" s="8"/>
      <c r="B3" s="8"/>
      <c r="C3" s="8"/>
      <c r="D3" s="8"/>
      <c r="E3" s="75"/>
      <c r="F3" s="75"/>
      <c r="G3" s="75"/>
      <c r="H3" s="75"/>
      <c r="I3" s="75"/>
      <c r="J3" s="2"/>
      <c r="K3" s="2"/>
      <c r="L3" s="2"/>
      <c r="M3" s="3"/>
      <c r="N3" s="3"/>
      <c r="O3" s="4"/>
    </row>
    <row r="4" spans="1:15" x14ac:dyDescent="0.25">
      <c r="A4" s="80" t="s">
        <v>0</v>
      </c>
      <c r="B4" s="81"/>
      <c r="C4" s="81"/>
      <c r="D4" s="81"/>
      <c r="E4" s="82" t="s">
        <v>1</v>
      </c>
      <c r="F4" s="83"/>
      <c r="G4" s="83"/>
      <c r="H4" s="83"/>
      <c r="I4" s="83"/>
      <c r="J4" s="83"/>
      <c r="K4" s="83"/>
      <c r="L4" s="83"/>
      <c r="M4" s="83"/>
      <c r="N4" s="83"/>
      <c r="O4" s="84"/>
    </row>
    <row r="5" spans="1:15" ht="48" x14ac:dyDescent="0.25">
      <c r="A5" s="9" t="s">
        <v>2</v>
      </c>
      <c r="B5" s="9" t="s">
        <v>3</v>
      </c>
      <c r="C5" s="10" t="s">
        <v>4</v>
      </c>
      <c r="D5" s="9" t="s">
        <v>5</v>
      </c>
      <c r="E5" s="11" t="s">
        <v>6</v>
      </c>
      <c r="F5" s="12" t="s">
        <v>7</v>
      </c>
      <c r="G5" s="12" t="s">
        <v>8</v>
      </c>
      <c r="H5" s="13" t="s">
        <v>9</v>
      </c>
      <c r="I5" s="14" t="s">
        <v>10</v>
      </c>
      <c r="J5" s="13" t="s">
        <v>11</v>
      </c>
      <c r="K5" s="13" t="s">
        <v>251</v>
      </c>
      <c r="L5" s="13" t="s">
        <v>252</v>
      </c>
      <c r="M5" s="15" t="s">
        <v>12</v>
      </c>
      <c r="N5" s="16" t="s">
        <v>13</v>
      </c>
      <c r="O5" s="17" t="s">
        <v>14</v>
      </c>
    </row>
    <row r="6" spans="1:15" ht="15" customHeight="1" x14ac:dyDescent="0.25">
      <c r="A6" s="71" t="s">
        <v>100</v>
      </c>
      <c r="B6" s="26" t="s">
        <v>248</v>
      </c>
      <c r="C6" s="27">
        <v>90</v>
      </c>
      <c r="D6" s="28" t="s">
        <v>249</v>
      </c>
      <c r="E6" s="33"/>
      <c r="F6" s="34"/>
      <c r="G6" s="35"/>
      <c r="H6" s="35"/>
      <c r="I6" s="34"/>
      <c r="J6" s="35">
        <f>H6+(H6*I6/100)</f>
        <v>0</v>
      </c>
      <c r="K6" s="35">
        <f>C6*H6</f>
        <v>0</v>
      </c>
      <c r="L6" s="36">
        <f>C6*J6</f>
        <v>0</v>
      </c>
      <c r="M6" s="37"/>
      <c r="N6" s="37"/>
      <c r="O6" s="37"/>
    </row>
    <row r="7" spans="1:15" ht="15" customHeight="1" x14ac:dyDescent="0.25">
      <c r="A7" s="71" t="s">
        <v>102</v>
      </c>
      <c r="B7" s="26" t="s">
        <v>250</v>
      </c>
      <c r="C7" s="27">
        <v>25</v>
      </c>
      <c r="D7" s="28" t="s">
        <v>249</v>
      </c>
      <c r="E7" s="33"/>
      <c r="F7" s="34"/>
      <c r="G7" s="35"/>
      <c r="H7" s="35"/>
      <c r="I7" s="34"/>
      <c r="J7" s="35">
        <f>H7+(H7*I7/100)</f>
        <v>0</v>
      </c>
      <c r="K7" s="35">
        <f>C7*H7</f>
        <v>0</v>
      </c>
      <c r="L7" s="36">
        <f>C7*J7</f>
        <v>0</v>
      </c>
      <c r="M7" s="37"/>
      <c r="N7" s="37"/>
      <c r="O7" s="37"/>
    </row>
    <row r="8" spans="1:15" s="45" customFormat="1" x14ac:dyDescent="0.25">
      <c r="A8" s="42"/>
      <c r="B8" s="42"/>
      <c r="C8" s="42"/>
      <c r="D8" s="42"/>
      <c r="E8" s="42"/>
      <c r="F8" s="42"/>
      <c r="G8" s="22" t="s">
        <v>254</v>
      </c>
      <c r="H8" s="22"/>
      <c r="I8" s="22"/>
      <c r="J8" s="22"/>
      <c r="K8" s="23">
        <f>K6+K7</f>
        <v>0</v>
      </c>
      <c r="L8" s="23">
        <f>L6+L7</f>
        <v>0</v>
      </c>
      <c r="M8" s="24"/>
      <c r="N8" s="24"/>
      <c r="O8" s="24"/>
    </row>
    <row r="9" spans="1:15" s="45" customFormat="1" x14ac:dyDescent="0.25">
      <c r="A9" s="24"/>
      <c r="B9" s="24"/>
      <c r="C9" s="24"/>
      <c r="D9" s="24"/>
      <c r="E9" s="24"/>
      <c r="F9" s="24"/>
      <c r="G9" s="22" t="s">
        <v>255</v>
      </c>
      <c r="H9" s="78"/>
      <c r="I9" s="79"/>
      <c r="J9" s="76"/>
      <c r="K9" s="23">
        <f>K8*2</f>
        <v>0</v>
      </c>
      <c r="L9" s="23">
        <f>L8*2</f>
        <v>0</v>
      </c>
      <c r="M9" s="24"/>
      <c r="N9" s="24"/>
      <c r="O9" s="24"/>
    </row>
    <row r="10" spans="1:15" s="45" customFormat="1" x14ac:dyDescent="0.25">
      <c r="A10" s="24"/>
      <c r="B10" s="24"/>
      <c r="C10" s="24"/>
      <c r="D10" s="24"/>
      <c r="E10" s="24"/>
      <c r="F10" s="24"/>
      <c r="G10" s="24"/>
      <c r="H10" s="24"/>
      <c r="I10" s="24"/>
      <c r="J10" s="24"/>
      <c r="K10" s="24"/>
      <c r="L10" s="24"/>
      <c r="M10" s="24"/>
      <c r="N10" s="24"/>
      <c r="O10" s="24"/>
    </row>
    <row r="11" spans="1:15" s="45" customFormat="1" x14ac:dyDescent="0.25">
      <c r="A11" s="24"/>
      <c r="B11" s="24" t="s">
        <v>16</v>
      </c>
      <c r="C11" s="24"/>
      <c r="D11" s="24" t="s">
        <v>276</v>
      </c>
      <c r="E11" s="24"/>
      <c r="F11" s="24"/>
      <c r="G11" s="24" t="s">
        <v>275</v>
      </c>
      <c r="H11" s="24"/>
      <c r="I11" s="24"/>
      <c r="J11" s="24"/>
      <c r="K11" s="24"/>
      <c r="L11" s="24"/>
      <c r="M11" s="24"/>
      <c r="N11" s="24"/>
      <c r="O11" s="24"/>
    </row>
  </sheetData>
  <mergeCells count="2">
    <mergeCell ref="A4:D4"/>
    <mergeCell ref="E4:O4"/>
  </mergeCells>
  <dataValidations count="1">
    <dataValidation allowBlank="1" showErrorMessage="1" errorTitle="Napačna vrednost podatkov" error="Vrednost popusta je previsoka. Skupna cena ne more biti negativna vrednost. Prosimo preverite podatke." sqref="G6:I7"/>
  </dataValidations>
  <pageMargins left="0.70866141732283472" right="0.7086614173228347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8</vt:i4>
      </vt:variant>
    </vt:vector>
  </HeadingPairs>
  <TitlesOfParts>
    <vt:vector size="8" baseType="lpstr">
      <vt:lpstr>Sklop 1</vt:lpstr>
      <vt:lpstr>Sklop 2</vt:lpstr>
      <vt:lpstr>Sklop 3</vt:lpstr>
      <vt:lpstr>Sklop 4</vt:lpstr>
      <vt:lpstr>Sklop 5</vt:lpstr>
      <vt:lpstr>Sklop 6</vt:lpstr>
      <vt:lpstr>Sklop 7</vt:lpstr>
      <vt:lpstr>Sklop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LAB-vodja</dc:creator>
  <cp:lastModifiedBy>Direktor - Levojević</cp:lastModifiedBy>
  <cp:lastPrinted>2023-03-14T17:21:43Z</cp:lastPrinted>
  <dcterms:created xsi:type="dcterms:W3CDTF">2020-04-24T06:38:06Z</dcterms:created>
  <dcterms:modified xsi:type="dcterms:W3CDTF">2023-03-16T05:45:35Z</dcterms:modified>
</cp:coreProperties>
</file>