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margitcampa/Desktop/ZDRAVSTVENI DOM BREŽICE/UREDITEV PISARNIŠKIH PROSTOROV/Predračun/"/>
    </mc:Choice>
  </mc:AlternateContent>
  <xr:revisionPtr revIDLastSave="0" documentId="10_ncr:8100000_{BE2E64EC-41D5-9A4F-AAB4-02D7D97A0626}" xr6:coauthVersionLast="34" xr6:coauthVersionMax="34" xr10:uidLastSave="{00000000-0000-0000-0000-000000000000}"/>
  <bookViews>
    <workbookView xWindow="3560" yWindow="460" windowWidth="35920" windowHeight="24500" tabRatio="824" activeTab="7" xr2:uid="{00000000-000D-0000-FFFF-FFFF00000000}"/>
  </bookViews>
  <sheets>
    <sheet name="rekapitulacija skupna" sheetId="1" r:id="rId1"/>
    <sheet name="rekapitulacija grad.- obrt. del" sheetId="2" r:id="rId2"/>
    <sheet name="preddela" sheetId="3" r:id="rId3"/>
    <sheet name="zidarska dela" sheetId="6" r:id="rId4"/>
    <sheet name="mizarska dela" sheetId="13" r:id="rId5"/>
    <sheet name="pleskarska dela" sheetId="17" r:id="rId6"/>
    <sheet name="ostala dela" sheetId="20" r:id="rId7"/>
    <sheet name="oprema" sheetId="22" r:id="rId8"/>
  </sheets>
  <definedNames>
    <definedName name="_xlnm.Print_Area" localSheetId="5">'pleskarska dela'!$A$1:$F$8</definedName>
    <definedName name="_xlnm.Print_Area" localSheetId="1">'rekapitulacija grad.- obrt. del'!$A$1:$H$71</definedName>
    <definedName name="_xlnm.Print_Area" localSheetId="0">'rekapitulacija skupna'!$A$1:$F$31</definedName>
    <definedName name="_xlnm.Print_Area" localSheetId="3">'zidarska dela'!$A$1:$F$12</definedName>
  </definedNames>
  <calcPr calcId="162913"/>
  <fileRecoveryPr autoRecover="0"/>
</workbook>
</file>

<file path=xl/calcChain.xml><?xml version="1.0" encoding="utf-8"?>
<calcChain xmlns="http://schemas.openxmlformats.org/spreadsheetml/2006/main">
  <c r="F11" i="22" l="1"/>
  <c r="F10" i="22"/>
  <c r="F7" i="22" l="1"/>
  <c r="F8" i="22"/>
  <c r="F10" i="3"/>
  <c r="F6" i="6"/>
  <c r="F6" i="20" l="1"/>
  <c r="F5" i="20" l="1"/>
  <c r="F15" i="22" l="1"/>
  <c r="F14" i="22"/>
  <c r="F13" i="22"/>
  <c r="F12" i="22"/>
  <c r="F9" i="22"/>
  <c r="F5" i="22"/>
  <c r="F16" i="22" l="1"/>
  <c r="F66" i="2" s="1"/>
  <c r="F3" i="17"/>
  <c r="F5" i="6" l="1"/>
  <c r="F6" i="13" l="1"/>
  <c r="F7" i="13" s="1"/>
  <c r="F13" i="3" l="1"/>
  <c r="F12" i="3" l="1"/>
  <c r="F8" i="3"/>
  <c r="F3" i="20" l="1"/>
  <c r="F63" i="2" l="1"/>
  <c r="F7" i="6" l="1"/>
  <c r="F8" i="20" l="1"/>
  <c r="F65" i="2" s="1"/>
  <c r="F4" i="17"/>
  <c r="F64" i="2" s="1"/>
  <c r="F67" i="2" l="1"/>
  <c r="F4" i="6" l="1"/>
  <c r="F11" i="3" l="1"/>
  <c r="F9" i="3"/>
  <c r="F4" i="3" l="1"/>
  <c r="F15" i="3" s="1"/>
  <c r="F58" i="2" l="1"/>
  <c r="F8" i="6" l="1"/>
  <c r="F59" i="2" l="1"/>
  <c r="F60" i="2" s="1"/>
  <c r="F69" i="2" s="1"/>
  <c r="F70" i="2" l="1"/>
  <c r="F71" i="2" s="1"/>
  <c r="F14" i="1"/>
  <c r="F17" i="1" l="1"/>
  <c r="F18" i="1" s="1"/>
</calcChain>
</file>

<file path=xl/sharedStrings.xml><?xml version="1.0" encoding="utf-8"?>
<sst xmlns="http://schemas.openxmlformats.org/spreadsheetml/2006/main" count="123" uniqueCount="74">
  <si>
    <t>kpl</t>
  </si>
  <si>
    <t>m2</t>
  </si>
  <si>
    <t>UREDITEV GRADBIŠČA</t>
  </si>
  <si>
    <t>kos</t>
  </si>
  <si>
    <t xml:space="preserve">GRADBENA + OBRTNIŠKA DELA </t>
  </si>
  <si>
    <t>DDV</t>
  </si>
  <si>
    <t>LESENA VRATA</t>
  </si>
  <si>
    <t xml:space="preserve">POPIS DEL GRADBENO - OBRTNIŠKA DELA </t>
  </si>
  <si>
    <t>V ceni vsakih posameznih del je po potrebi zajeti vse delovne in pomožne odre kot tudi čiščenje vseh</t>
  </si>
  <si>
    <t xml:space="preserve">1. GRADBENO - OBRTNIŠKA DELA </t>
  </si>
  <si>
    <t>ddv</t>
  </si>
  <si>
    <t>SKUPAJ</t>
  </si>
  <si>
    <t>kom</t>
  </si>
  <si>
    <t>stanja.</t>
  </si>
  <si>
    <t>garancijami, navodili za obratovanje in vzdrževanje in servisiranje ter funkcionalno shemo izvedenega</t>
  </si>
  <si>
    <t xml:space="preserve"> določitve kvalitete.</t>
  </si>
  <si>
    <t xml:space="preserve">* Vse naprave in elemente se mora dobaviti z vsemi ustreznimi in veljavnimi certifikati, atesti, </t>
  </si>
  <si>
    <t>* S privolitvijo investitorja se lahko vse naprave nadomesti z nadomestnimi, ki morajo  imeti enako ali</t>
  </si>
  <si>
    <t>* Vse naprave in elementi v popisu materiala in del so nevedeni samo primeroma (kot npr.) zaradi</t>
  </si>
  <si>
    <t xml:space="preserve"> teh v rekapitulacijo.</t>
  </si>
  <si>
    <t>elementov po končanih delih.</t>
  </si>
  <si>
    <t>* Pri oddaji ponudbe naročniku je izvajalec dolžan sam preveriti zmnožke in seštevke ter prenose le</t>
  </si>
  <si>
    <t xml:space="preserve"> boljšo kvaliteto.</t>
  </si>
  <si>
    <t>* Pred izvedbo del je potrebno preveriti in se uskladiti z obstoječim stanjem ter vsekmi mikrolokacijami</t>
  </si>
  <si>
    <t xml:space="preserve"> opreme in priključkov na objektu.</t>
  </si>
  <si>
    <t xml:space="preserve">Ponudnik (izvajalec) opreme mora izpolniti okoljske zahteve, ki so zajete v prilogi 8. Temeljne in dodatne okoljske zahteve za pohištvo iz Uredbe o zelenem javnem naročanju (Ur.l. RS, št. 102/2011, 18/2012, 24/2012, 64/2012, 2/2013 in 89/14).
Pohištvo mora biti proizvedeno iz okoljsko manj obremenjujočih materialov, zlasti iz lesa, in z okoljsko manj obremenjujočimi procesi.
</t>
  </si>
  <si>
    <t>RUŠITVENA DELA, DEMONTAŽA OPREME, ODVOZ PORUŠENEGA MATERIALA</t>
  </si>
  <si>
    <t xml:space="preserve">REKAPITULACIJA </t>
  </si>
  <si>
    <t>A. GRADBENA DELA:</t>
  </si>
  <si>
    <t>B. OBRTNIŠKA DELA</t>
  </si>
  <si>
    <t>II ZIDARSKA DELA</t>
  </si>
  <si>
    <t>I MIZARSKA DELA</t>
  </si>
  <si>
    <t>Izklop elektrike v prostoru.</t>
  </si>
  <si>
    <t xml:space="preserve">Pri vseh postavkah je upoštevana kompletna obdelava in morebitno barvanje izdelkov! </t>
  </si>
  <si>
    <t xml:space="preserve">1xL </t>
  </si>
  <si>
    <t>Pleskarska dela splošno: 
Izvajalec pleskarskih del mora pred pričetkom dela  pregledati vse površine, ki bodo pleskane in opozoriti izvajalca gradbenih del, da se odstranijo eventuelne pomanjkljivosti, ki jih je opazil in katere bi utegnile kvarno vplivati na brezhibno izvršitev in kvaliteto pleskarskih del. 
Za pleskarska dela se sme uporabiti le kvaliteten material priznanega izvora in kakovosti. Kvaliteta izvršenega dela mora biti brezhibna, Vse pleskane površine morajo biti enakomerne, brez temnih ali svetlih lis, madežev, sledov po čopiču ali podobnih pomanjkljivosti. Barve oziroma barvne odtenke odobri projektant. Izvajalec mora na zahtevo projektanta napraviti brezplačne vzorce. 
Izvajalec pleskarskih del mora strogo paziti na to, da s svojim delom ne poškoduje ali onesnaži izdelkov drugih izvajalcev, po potrebi mora le-te ustrezno zaščititi. Izlivanje barv, beleža in drugega pleskarskega materiala v vodovodne ali straniščne školjke ni dovoljeno, za škodo odgovarja izvajalec pleskarskih del, prav tako odgovarja za škodo, ki bi nastala zaradi nepazljivosti ali malomarnega dela. Po izvršenem delu mora izvajalec pleskarskih del odstraniti ves preostali material in odpadke ter očistiti prostore, ki so bili zaradi njegovih del onesnaženi.</t>
  </si>
  <si>
    <t>Zaključno čiščenje vseh prostorov po končanih posameznih delih (komplet čiščenje oken, zunanjih in notranjih okenskih polic, tal,…).</t>
  </si>
  <si>
    <t xml:space="preserve">II ZIDARSKA DELA </t>
  </si>
  <si>
    <t>Koš za papir - smeti , nizek iz nerjaveče pločevine ( cca 16L )</t>
  </si>
  <si>
    <t>Projektantski nadzor</t>
  </si>
  <si>
    <t xml:space="preserve">PISARNA </t>
  </si>
  <si>
    <t>Ureditev gradbišča s postavitvijo ograje, ureditvijo transportnih poti, ureditev deponij odpadnega materiala ter vsemi potrebnimi deli za ureditve gradbišča (gradbišče skupne površine cca 22,5 m2). Pomembno: Dela se izvajajo v času obratovanja objekta, trasportne poti, deponije in čas del obvezno uskladiti z vodstvom zavoda!</t>
  </si>
  <si>
    <t>Odstranitev komplet pohištvene opreme iz prostora (pisarniške omare, 2 pisalni mizi, pisarniški stoli, predalniki,...) na deponijo v sklopu kompleksa zavoda - uskladiti z vodstvom.</t>
  </si>
  <si>
    <t>Demontaža obstoječe nadometne elektične napeljave (klima naprava) vključno z začasno odstranitvijo klima naprave (vključiti tudi kasnejšo ponovno montažo) in z odvozom na deponijo na gradbišču z razvrščanjem po vrsti odpadka. Komplet.</t>
  </si>
  <si>
    <t>Odklop in demontaža obstoječih svetilk: stropna nadgradna svetilka dim. 1200/300 mm z odvozom na deponijo na gradbišču z razvrščanjem po vrsti odpadka.</t>
  </si>
  <si>
    <t xml:space="preserve">Brušenje obstoječih ometov sten in stropa (z odstranjevanjem starih nanosov barv) do stabilne podloge z vsemi pomožnimi deli in prenosi. </t>
  </si>
  <si>
    <t>Strojno dolbenje obst. stenskih in stropnih ometov na mestih za vodenje električnih kablov (podometna položitev) - dovod do obstoječe klima naprave in preureditev vezave stropnih svetil. Cca 15 m;</t>
  </si>
  <si>
    <t>Zametavanje sten in stropov po položitvi el. kablov z apneno cementno malto, s pripravo malte ter vsemo potrebnimi deli in prenosi.</t>
  </si>
  <si>
    <t xml:space="preserve">Priprava podlage za pleskanje in enobarvno barvanje vseh sten in stropa s paropropustno barvo (2x), kompletno z dobavo materiala, pripravo barve ter vsemi pomožnimi deli in prenosi.  Barvo sten in stropa določi investitor - dokončno izbiro barve potrdi investitor na podlagi vzorcev izbranega izvajalca.       </t>
  </si>
  <si>
    <t xml:space="preserve">II PLESKARSKA  DELA </t>
  </si>
  <si>
    <t xml:space="preserve">III OSTALA DELA </t>
  </si>
  <si>
    <t>IV OPREMA</t>
  </si>
  <si>
    <t xml:space="preserve">III OSTALA  DELA </t>
  </si>
  <si>
    <t>Vzidava vrat velikosti do 2 m2</t>
  </si>
  <si>
    <t>Odvoz porušenega materiala na končno  deponijo v razdaljo do 20 km, ločeno po vrstah odpadka z nakladanjem materiala ter vsemi pomožnimi deli in prenosi.</t>
  </si>
  <si>
    <t xml:space="preserve">Dobava in montaža enokrilnih, notranjih lesenih vrat dim. 0,91/2,05 m,v lesenem podboju, polno krilo. Zidarska odprtina 1,05/2,11 m; deb. stene 25 cm; 
Obdelava  vrat: imitacija lesa - podobna obstoječim vratom v objektu.
Oprema: nasadila, ključavnica, kljuka enaka ali podobna obstoječim v objektu (srednji cenovni razred). Vključno s talnim zaustavljavcem vrat. Pred dobavo oz. izdelavo vrat mere obvezno preveriti na mestu samem!
</t>
  </si>
  <si>
    <t>Dobabva in montaža stropnega nadgradnega linijskega svetila (kot npr. BRIGHT DPL 24 W LED, 2160 lm, 3000 K, BELA), opremljeno z LED virom svetlobe in vgrajenim napajalnikom, bele barve. Moč LED vezja največ 24 W, tok 350 mA, 2160 lumnov, življenjska doba LED minimalno 50.000 ur, CRI&gt;90 ter Mac Adams 3. Dimenzije 38 mm X 74 mm X 1128 mm. Svetilka je opremljena z mikroprizmatično optiko (Diamond Prism LED) proti bleščanju, faktor UGR&lt;19. Svetilki je priložena oprema za montažo in priklop. Svetilka ustreza standardom CEI EN 60598-1, UNI EN 12464-1. Z garancijsko dobo 5 (pet) let.
Svetilo spada v energijski razred: A ++
Enakovredno kot naprimer:
Proizvajalec: Esse-Ci
Tip: Bright LED                                              Vključno s predelavo obstoječe vezave svetil (sedaj vezava 3 svetil - 2 x 3 svetila; predvidena vezava po 2 svetili - 3 x 2 svetili) z vsemi potrebnimi deli, materialom in drobnim materialom.</t>
  </si>
  <si>
    <t>polica za pregradno steno 80 x 20  x 1,8 cm;</t>
  </si>
  <si>
    <t>pregradna stena (iz dveh delov): 200 x 180 cm + 280 x 180 cm;</t>
  </si>
  <si>
    <r>
      <rPr>
        <b/>
        <sz val="10"/>
        <color theme="1"/>
        <rFont val="Arial"/>
        <family val="2"/>
        <charset val="238"/>
      </rPr>
      <t>Vse dimenzije predvidene opreme je pred izdelavo potrebno preveriti na mestu samem in jih uskladiti s projektantom.
Dokončno določitev barv in detajlov uskladiti s projektantom.</t>
    </r>
    <r>
      <rPr>
        <sz val="10"/>
        <color theme="1"/>
        <rFont val="Arial"/>
        <family val="2"/>
        <charset val="238"/>
      </rPr>
      <t xml:space="preserve">
</t>
    </r>
  </si>
  <si>
    <t xml:space="preserve">Demontaža lesenega vratnega krila v lesenem podboju z odvozom na deponijo na gradbišču z razvrščanjem po vrsti odpadka. Vrata velikosti do 2 m2. </t>
  </si>
  <si>
    <t>št. 1: Pisalna miza L oblike na kovinskem ali alu podnožju ("T" oblike), sestavljene iz delovne plošče iz kvalitetne in odporne iverne plošče ali iverala deb.28 mm. Delovna plošča obdelana z laminatom I.kvalitete (npr.Fundermax,.Egger ali podobno..). Delovna plošča ima zaključen rob vertikalne oblike, rob zaključen z abs trakovi deb. 3 mm. Miza ima izdelano izvrtino za prehod kablov ter dodatek za horizontalni in vertikalni razvod kabelske napeljave. Pisalna miza ima dodatek izdelan iz perforirane pločevine pritrjen ali na kovinske noge ali na spodnji del mizne plošče (za namestitev računalnika), prašno barvan, kovinske sive barve. Dim. mize 200(80) x 120 (80) x 75 cm; 2 x L, 1 x D;</t>
  </si>
  <si>
    <t xml:space="preserve">št. 2: Pregradna stena med mizami iz kvalitetne in odporne iverne plošče ali iverala deb. 28mm. Plošča obdelana z laminatom I.kvalitete (npr.Fundermax,.Egger ali podobno..), na kovinskem podnožju. Dim. 200 x 180 cm + 280 x 180 cm; Pregradna stena z vgrajenim vodilom za polico in polica (80 x 20 x 1,8 cm). Obdelavo in barvo določi investitor na podlagi vzorcev izbranega izvajalca.
</t>
  </si>
  <si>
    <t>št. 3: Premični predalnik na gumijastih kolesih, s štirimi predali in cilindrično ključavnico, dim. 450/600/650 mm</t>
  </si>
  <si>
    <t xml:space="preserve">št.5: Omara za fascikle - NIZKA, dim. 800/442/1250 mm, s tremi premičnimi policami globine 400 mm ,  z dvemi vratnimi krili obdelanimi v laminatu širine 400 mm, ključavnica. (variantna: vratna krila različne barve). </t>
  </si>
  <si>
    <t>št. 6: Delovni stol - dobava in montaža delovnega stola kot npr. Ergoles model Sigma ali enakovredno (možnost regulacije sile nagibanja, višine sedežnega dela; nastavljiva ročna opirala; PVC podnožje; gumirana kolesa, oblazinjenje v tekstilno usnje - barvo določi projektant na osnovi vzorcev izbranega izvajalca.</t>
  </si>
  <si>
    <t>št. 7: Leseni stol - dobava in montaža lesenega stola kot npr. Ergoles model Ana ali enakovredno (podnožje krom; finalna obdelava laminat; barvo določi projektant na osnovi vzorcev izbranega izvajalca.</t>
  </si>
  <si>
    <t>št. 4a: Kovinska omara GARDEROBNA OMARA - VISOKA dim. 800/350/1800 mm, garderoba in 3 kratke police, varjen, žgano lakiran korpus iz 0,8 mm debele jeklene pločevine.  Z zgibnimi dvokrilnimi vrati (tihi zgibni mehanizem), tridelni zapah, zasučna varnostna cilindrična ključavnica s cilindrom z zamenljivim jedrom. Višinsko nastavljive noge za izravnavo neravnih tal. Barva po izbiri investitorja.</t>
  </si>
  <si>
    <t>št. 4: Kovinska omara za fascikle - VISOKA, dim. 800/350/1800 mm, s petimi premičnimi policami, varjen, žgano lakiran korpus iz 0,8 mm debele jeklene pločevine.  Vzvojno toga dvokrilna vrata s škatlasto ojačitvijo, tridelni zapah, zasučna varnostna cilindrična ključavnica s cilindrom z zamenljivim jedrom. Višinsko nastavljive noge za izravnavo neravnih tal. Barva po izbiri investitorja.</t>
  </si>
  <si>
    <t>I PREDDELA</t>
  </si>
  <si>
    <t>EM</t>
  </si>
  <si>
    <t>KOLIČINA</t>
  </si>
  <si>
    <t>CENA NA EM</t>
  </si>
  <si>
    <t>VREDNOST BREZ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</si>
</sst>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SIT&quot;_-;\-* #,##0.00\ &quot;SIT&quot;_-;_-* &quot;-&quot;??\ &quot;SIT&quot;_-;_-@_-"/>
    <numFmt numFmtId="165" formatCode="#,##0.00\ [$€-1]"/>
    <numFmt numFmtId="166" formatCode="&quot;$&quot;#,##0_);[Red]\(&quot;$&quot;#,##0\)"/>
    <numFmt numFmtId="167" formatCode="&quot;SIT&quot;\ #,##0_);\(&quot;SIT&quot;\ #,##0\)"/>
    <numFmt numFmtId="168" formatCode="&quot;SIT&quot;\ #,##0.000_);\(&quot;SIT&quot;\ #,##0.000\)"/>
    <numFmt numFmtId="169" formatCode="_-* #,##0.00\ [$€]_-;\-* #,##0.00\ [$€]_-;_-* &quot;-&quot;??\ [$€]_-;_-@_-"/>
    <numFmt numFmtId="170" formatCode="_-* #,##0.00\ [$€-1]_-;\-* #,##0.00\ [$€-1]_-;_-* &quot;-&quot;??\ [$€-1]_-;_-@_-"/>
  </numFmts>
  <fonts count="61">
    <font>
      <sz val="11"/>
      <color theme="1"/>
      <name val="Calibri"/>
      <family val="2"/>
      <charset val="238"/>
      <scheme val="minor"/>
    </font>
    <font>
      <sz val="10"/>
      <color theme="1"/>
      <name val="Arial"/>
      <family val="2"/>
      <charset val="238"/>
    </font>
    <font>
      <sz val="10"/>
      <color theme="1"/>
      <name val="Arial"/>
      <family val="2"/>
      <charset val="238"/>
    </font>
    <font>
      <b/>
      <sz val="12"/>
      <color theme="1"/>
      <name val="Arial"/>
      <family val="2"/>
      <charset val="238"/>
    </font>
    <font>
      <b/>
      <sz val="11"/>
      <color theme="1"/>
      <name val="Arial"/>
      <family val="2"/>
      <charset val="238"/>
    </font>
    <font>
      <sz val="10"/>
      <name val="Arial CE"/>
      <family val="2"/>
      <charset val="238"/>
    </font>
    <font>
      <b/>
      <sz val="14"/>
      <color theme="1"/>
      <name val="Arial"/>
      <family val="2"/>
      <charset val="238"/>
    </font>
    <font>
      <sz val="11"/>
      <color theme="1"/>
      <name val="Arial"/>
      <family val="2"/>
      <charset val="238"/>
    </font>
    <font>
      <sz val="10"/>
      <color rgb="FFFF0000"/>
      <name val="Arial CE"/>
      <charset val="238"/>
    </font>
    <font>
      <b/>
      <sz val="11"/>
      <color theme="1"/>
      <name val="Calibri"/>
      <family val="2"/>
      <charset val="238"/>
      <scheme val="minor"/>
    </font>
    <font>
      <sz val="10"/>
      <name val="Arial CE"/>
      <charset val="238"/>
    </font>
    <font>
      <b/>
      <sz val="12"/>
      <name val="Arial CE"/>
      <charset val="238"/>
    </font>
    <font>
      <sz val="10"/>
      <name val="Arial"/>
      <family val="2"/>
      <charset val="238"/>
    </font>
    <font>
      <b/>
      <sz val="10"/>
      <name val="Arial CE"/>
      <charset val="238"/>
    </font>
    <font>
      <sz val="12"/>
      <name val="Times New Roman CE"/>
      <charset val="238"/>
    </font>
    <font>
      <sz val="12"/>
      <name val="Courier"/>
      <family val="1"/>
      <charset val="238"/>
    </font>
    <font>
      <sz val="12"/>
      <name val="Courier New"/>
      <family val="3"/>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theme="1"/>
      <name val="Calibri"/>
      <family val="2"/>
      <charset val="238"/>
      <scheme val="minor"/>
    </font>
    <font>
      <sz val="11"/>
      <name val="Calibri"/>
      <family val="2"/>
      <charset val="238"/>
      <scheme val="minor"/>
    </font>
    <font>
      <sz val="11"/>
      <name val="Arial"/>
      <family val="2"/>
      <charset val="238"/>
    </font>
    <font>
      <b/>
      <sz val="11"/>
      <name val="Arial"/>
      <family val="2"/>
      <charset val="238"/>
    </font>
    <font>
      <b/>
      <sz val="14"/>
      <name val="Arial"/>
      <family val="2"/>
      <charset val="238"/>
    </font>
    <font>
      <sz val="11"/>
      <color rgb="FFFF0000"/>
      <name val="Calibri"/>
      <family val="2"/>
      <charset val="238"/>
      <scheme val="minor"/>
    </font>
    <font>
      <sz val="10"/>
      <color rgb="FFFF0000"/>
      <name val="Arial"/>
      <family val="2"/>
      <charset val="238"/>
    </font>
    <font>
      <b/>
      <sz val="14"/>
      <color theme="1"/>
      <name val="Arial"/>
      <family val="2"/>
      <charset val="238"/>
    </font>
    <font>
      <sz val="11"/>
      <color theme="1"/>
      <name val="Calibri"/>
      <family val="2"/>
      <charset val="238"/>
      <scheme val="minor"/>
    </font>
    <font>
      <sz val="11"/>
      <color rgb="FFFF0000"/>
      <name val="Calibri"/>
      <family val="2"/>
      <charset val="238"/>
      <scheme val="minor"/>
    </font>
    <font>
      <sz val="10"/>
      <name val="Arial CE"/>
      <family val="2"/>
      <charset val="238"/>
    </font>
    <font>
      <sz val="10"/>
      <name val="Arial CE"/>
      <charset val="238"/>
    </font>
    <font>
      <b/>
      <sz val="11"/>
      <color theme="1"/>
      <name val="Arial"/>
      <family val="2"/>
      <charset val="238"/>
    </font>
    <font>
      <b/>
      <sz val="12"/>
      <color theme="1"/>
      <name val="Calibri"/>
      <family val="2"/>
      <charset val="238"/>
      <scheme val="minor"/>
    </font>
    <font>
      <b/>
      <sz val="11"/>
      <color theme="1"/>
      <name val="Arial"/>
      <family val="2"/>
      <charset val="238"/>
    </font>
    <font>
      <sz val="11"/>
      <color theme="1"/>
      <name val="Arial"/>
      <family val="2"/>
      <charset val="238"/>
    </font>
    <font>
      <sz val="11"/>
      <color theme="1"/>
      <name val="Calibri"/>
      <family val="2"/>
      <charset val="238"/>
      <scheme val="minor"/>
    </font>
    <font>
      <b/>
      <sz val="14"/>
      <color theme="1"/>
      <name val="Arial"/>
      <family val="2"/>
      <charset val="238"/>
    </font>
    <font>
      <b/>
      <sz val="11"/>
      <color theme="1"/>
      <name val="Calibri"/>
      <family val="2"/>
      <charset val="238"/>
      <scheme val="minor"/>
    </font>
    <font>
      <b/>
      <sz val="12"/>
      <color theme="1"/>
      <name val="Arial"/>
      <family val="2"/>
      <charset val="238"/>
    </font>
    <font>
      <sz val="8"/>
      <color indexed="8"/>
      <name val="Tahoma"/>
      <family val="2"/>
      <charset val="238"/>
    </font>
    <font>
      <sz val="9"/>
      <color theme="1"/>
      <name val="Arial"/>
      <family val="2"/>
      <charset val="238"/>
    </font>
    <font>
      <sz val="9"/>
      <color theme="1"/>
      <name val="Calibri"/>
      <family val="2"/>
      <charset val="238"/>
      <scheme val="minor"/>
    </font>
    <font>
      <sz val="12"/>
      <color theme="1"/>
      <name val="Arial"/>
      <family val="2"/>
      <charset val="238"/>
    </font>
    <font>
      <b/>
      <sz val="10"/>
      <color theme="1"/>
      <name val="Arial"/>
      <family val="2"/>
      <charset val="238"/>
    </font>
    <font>
      <sz val="10"/>
      <color theme="1"/>
      <name val="Arial CE"/>
    </font>
    <font>
      <sz val="11"/>
      <color theme="1"/>
      <name val="Calibri (Body)_x0000_"/>
    </font>
  </fonts>
  <fills count="25">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26"/>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13">
    <xf numFmtId="0" fontId="0" fillId="0" borderId="0"/>
    <xf numFmtId="0" fontId="14" fillId="0" borderId="0"/>
    <xf numFmtId="0" fontId="12" fillId="0" borderId="0"/>
    <xf numFmtId="0" fontId="17" fillId="3"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24" fillId="5" borderId="0" applyNumberFormat="0" applyBorder="0" applyAlignment="0" applyProtection="0"/>
    <xf numFmtId="0" fontId="27" fillId="22" borderId="12" applyNumberFormat="0" applyAlignment="0" applyProtection="0"/>
    <xf numFmtId="0" fontId="23" fillId="23" borderId="13" applyNumberFormat="0" applyAlignment="0" applyProtection="0"/>
    <xf numFmtId="0" fontId="19" fillId="7" borderId="0" applyNumberFormat="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6" fontId="16" fillId="0" borderId="0" applyFill="0" applyBorder="0" applyAlignment="0" applyProtection="0"/>
    <xf numFmtId="0" fontId="22" fillId="0" borderId="0" applyNumberFormat="0" applyFill="0" applyBorder="0" applyAlignment="0" applyProtection="0"/>
    <xf numFmtId="0" fontId="19" fillId="7" borderId="0" applyNumberFormat="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25" fillId="8" borderId="12" applyNumberFormat="0" applyAlignment="0" applyProtection="0"/>
    <xf numFmtId="0" fontId="20" fillId="22" borderId="17" applyNumberFormat="0" applyAlignment="0" applyProtection="0"/>
    <xf numFmtId="0" fontId="31" fillId="0" borderId="18"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167" fontId="15" fillId="0" borderId="0"/>
    <xf numFmtId="0" fontId="33" fillId="11" borderId="0" applyNumberFormat="0" applyBorder="0" applyAlignment="0" applyProtection="0"/>
    <xf numFmtId="0" fontId="33" fillId="11" borderId="0" applyNumberFormat="0" applyBorder="0" applyAlignment="0" applyProtection="0"/>
    <xf numFmtId="0" fontId="12" fillId="0" borderId="0"/>
    <xf numFmtId="0" fontId="12" fillId="0" borderId="0"/>
    <xf numFmtId="0" fontId="5" fillId="0" borderId="0"/>
    <xf numFmtId="0" fontId="5" fillId="0" borderId="0"/>
    <xf numFmtId="0" fontId="5" fillId="0" borderId="0"/>
    <xf numFmtId="0" fontId="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0" fontId="12" fillId="0" borderId="0"/>
    <xf numFmtId="168" fontId="16" fillId="0" borderId="0"/>
    <xf numFmtId="0" fontId="17" fillId="6" borderId="19" applyNumberFormat="0" applyFont="0" applyAlignment="0" applyProtection="0"/>
    <xf numFmtId="0" fontId="10" fillId="6" borderId="19" applyNumberFormat="0" applyFont="0" applyAlignment="0" applyProtection="0"/>
    <xf numFmtId="0" fontId="10" fillId="6" borderId="19" applyNumberFormat="0" applyFont="0" applyAlignment="0" applyProtection="0"/>
    <xf numFmtId="9" fontId="5" fillId="0" borderId="0" applyFont="0" applyFill="0" applyBorder="0" applyAlignment="0" applyProtection="0"/>
    <xf numFmtId="0" fontId="10" fillId="6" borderId="19" applyNumberFormat="0" applyFont="0" applyAlignment="0" applyProtection="0"/>
    <xf numFmtId="0" fontId="10" fillId="6" borderId="19" applyNumberFormat="0" applyFont="0" applyAlignment="0" applyProtection="0"/>
    <xf numFmtId="0" fontId="21" fillId="0" borderId="0" applyNumberFormat="0" applyFill="0" applyBorder="0" applyAlignment="0" applyProtection="0"/>
    <xf numFmtId="0" fontId="20" fillId="22" borderId="17" applyNumberFormat="0" applyAlignment="0" applyProtection="0"/>
    <xf numFmtId="0" fontId="22"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31" fillId="0" borderId="18" applyNumberFormat="0" applyFill="0" applyAlignment="0" applyProtection="0"/>
    <xf numFmtId="0" fontId="23" fillId="23" borderId="13" applyNumberFormat="0" applyAlignment="0" applyProtection="0"/>
    <xf numFmtId="0" fontId="27" fillId="22" borderId="12" applyNumberFormat="0" applyAlignment="0" applyProtection="0"/>
    <xf numFmtId="0" fontId="24" fillId="5" borderId="0" applyNumberFormat="0" applyBorder="0" applyAlignment="0" applyProtection="0"/>
    <xf numFmtId="0" fontId="5" fillId="0" borderId="0"/>
    <xf numFmtId="0" fontId="32" fillId="0" borderId="0" applyNumberFormat="0" applyFill="0" applyBorder="0" applyAlignment="0" applyProtection="0"/>
    <xf numFmtId="0" fontId="26" fillId="0" borderId="20" applyNumberFormat="0" applyFill="0" applyAlignment="0" applyProtection="0"/>
    <xf numFmtId="43" fontId="5" fillId="0" borderId="0" applyFont="0" applyFill="0" applyBorder="0" applyAlignment="0" applyProtection="0"/>
    <xf numFmtId="0" fontId="25" fillId="8" borderId="12" applyNumberFormat="0" applyAlignment="0" applyProtection="0"/>
    <xf numFmtId="0" fontId="26" fillId="0" borderId="20" applyNumberFormat="0" applyFill="0" applyAlignment="0" applyProtection="0"/>
    <xf numFmtId="0" fontId="21" fillId="0" borderId="0" applyNumberFormat="0" applyFill="0" applyBorder="0" applyAlignment="0" applyProtection="0"/>
    <xf numFmtId="164" fontId="34" fillId="0" borderId="0" applyFont="0" applyFill="0" applyBorder="0" applyAlignment="0" applyProtection="0"/>
    <xf numFmtId="4" fontId="12" fillId="0" borderId="0"/>
    <xf numFmtId="0" fontId="54" fillId="24" borderId="0">
      <alignment horizontal="left" vertical="top"/>
    </xf>
  </cellStyleXfs>
  <cellXfs count="142">
    <xf numFmtId="0" fontId="0" fillId="0" borderId="0" xfId="0"/>
    <xf numFmtId="0" fontId="2" fillId="0" borderId="0" xfId="0" applyFont="1"/>
    <xf numFmtId="0" fontId="3" fillId="0" borderId="0" xfId="0" applyFont="1"/>
    <xf numFmtId="0" fontId="5" fillId="0" borderId="2" xfId="0" applyFont="1" applyFill="1" applyBorder="1" applyAlignment="1">
      <alignment horizontal="center"/>
    </xf>
    <xf numFmtId="165" fontId="5" fillId="0" borderId="2" xfId="0" applyNumberFormat="1" applyFont="1" applyFill="1" applyBorder="1" applyAlignment="1">
      <alignment horizontal="center"/>
    </xf>
    <xf numFmtId="165" fontId="5" fillId="0" borderId="3" xfId="0" applyNumberFormat="1" applyFont="1" applyFill="1" applyBorder="1" applyAlignment="1">
      <alignment horizontal="center"/>
    </xf>
    <xf numFmtId="0" fontId="5" fillId="0" borderId="1" xfId="0" applyFont="1" applyFill="1" applyBorder="1" applyAlignment="1">
      <alignment horizontal="left" vertical="top"/>
    </xf>
    <xf numFmtId="0" fontId="5" fillId="0" borderId="2" xfId="0" applyFont="1" applyFill="1" applyBorder="1" applyAlignment="1">
      <alignment vertical="top" wrapText="1"/>
    </xf>
    <xf numFmtId="2" fontId="5" fillId="0" borderId="2" xfId="0" applyNumberFormat="1" applyFont="1" applyFill="1" applyBorder="1" applyAlignment="1">
      <alignment horizontal="center"/>
    </xf>
    <xf numFmtId="0" fontId="5" fillId="0" borderId="0" xfId="0" applyFont="1" applyFill="1" applyBorder="1" applyAlignment="1">
      <alignment vertical="top"/>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Fill="1" applyBorder="1" applyAlignment="1">
      <alignment horizontal="left" vertical="top"/>
    </xf>
    <xf numFmtId="0" fontId="5" fillId="0" borderId="0" xfId="0" applyFont="1" applyFill="1" applyBorder="1" applyAlignment="1">
      <alignment vertical="top" wrapText="1"/>
    </xf>
    <xf numFmtId="0" fontId="6" fillId="0" borderId="0" xfId="0" applyFont="1"/>
    <xf numFmtId="0" fontId="7" fillId="0" borderId="0" xfId="0" applyFont="1"/>
    <xf numFmtId="0" fontId="5" fillId="0" borderId="4" xfId="0" applyFont="1" applyFill="1" applyBorder="1" applyAlignment="1">
      <alignment horizontal="left" vertical="top"/>
    </xf>
    <xf numFmtId="0" fontId="5" fillId="0" borderId="5" xfId="0" applyFont="1" applyFill="1" applyBorder="1" applyAlignment="1">
      <alignment horizontal="center"/>
    </xf>
    <xf numFmtId="2"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165" fontId="5" fillId="0" borderId="6" xfId="0" applyNumberFormat="1" applyFont="1" applyFill="1" applyBorder="1" applyAlignment="1">
      <alignment horizontal="center"/>
    </xf>
    <xf numFmtId="0" fontId="5" fillId="0" borderId="7" xfId="0" applyFont="1" applyFill="1" applyBorder="1" applyAlignment="1">
      <alignment horizontal="left" vertical="top"/>
    </xf>
    <xf numFmtId="0" fontId="5" fillId="0" borderId="8" xfId="0" applyFont="1" applyFill="1" applyBorder="1" applyAlignment="1">
      <alignment horizontal="center"/>
    </xf>
    <xf numFmtId="2" fontId="5" fillId="0" borderId="8" xfId="0" applyNumberFormat="1"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0" fontId="5" fillId="0" borderId="8" xfId="0" applyFont="1" applyFill="1" applyBorder="1" applyAlignment="1">
      <alignment vertical="top" wrapText="1"/>
    </xf>
    <xf numFmtId="0" fontId="10" fillId="0" borderId="1" xfId="0" applyFont="1" applyFill="1" applyBorder="1" applyAlignment="1">
      <alignment horizontal="left" vertical="top"/>
    </xf>
    <xf numFmtId="0" fontId="10" fillId="0" borderId="2" xfId="0" applyFont="1" applyFill="1" applyBorder="1" applyAlignment="1">
      <alignment vertical="top" wrapText="1"/>
    </xf>
    <xf numFmtId="0" fontId="10" fillId="0" borderId="2" xfId="0" applyFont="1" applyFill="1" applyBorder="1" applyAlignment="1">
      <alignment horizontal="center"/>
    </xf>
    <xf numFmtId="2" fontId="10" fillId="0" borderId="2" xfId="0" applyNumberFormat="1" applyFont="1" applyFill="1" applyBorder="1" applyAlignment="1">
      <alignment horizontal="center"/>
    </xf>
    <xf numFmtId="165" fontId="10" fillId="0" borderId="2" xfId="0" applyNumberFormat="1" applyFont="1" applyFill="1" applyBorder="1" applyAlignment="1">
      <alignment horizontal="center"/>
    </xf>
    <xf numFmtId="165" fontId="10" fillId="0" borderId="3" xfId="0" applyNumberFormat="1" applyFont="1" applyFill="1" applyBorder="1" applyAlignment="1">
      <alignment horizontal="center"/>
    </xf>
    <xf numFmtId="0" fontId="0" fillId="0" borderId="0" xfId="0" applyBorder="1"/>
    <xf numFmtId="0" fontId="11" fillId="0" borderId="0" xfId="0" applyFont="1" applyFill="1" applyBorder="1" applyAlignment="1">
      <alignment horizontal="left" vertical="top"/>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7" fillId="0" borderId="8" xfId="0" applyFont="1" applyBorder="1"/>
    <xf numFmtId="170" fontId="7" fillId="0" borderId="8" xfId="0" applyNumberFormat="1" applyFont="1" applyBorder="1"/>
    <xf numFmtId="0" fontId="7" fillId="0" borderId="0" xfId="0" applyFont="1" applyBorder="1"/>
    <xf numFmtId="0" fontId="10" fillId="0" borderId="5" xfId="0" applyFont="1" applyFill="1" applyBorder="1" applyAlignment="1">
      <alignment vertical="top" wrapText="1"/>
    </xf>
    <xf numFmtId="0" fontId="10" fillId="0" borderId="8" xfId="0" applyFont="1" applyFill="1" applyBorder="1" applyAlignment="1">
      <alignment vertical="top" wrapText="1"/>
    </xf>
    <xf numFmtId="0" fontId="8" fillId="0" borderId="8" xfId="0" applyFont="1" applyFill="1" applyBorder="1" applyAlignment="1">
      <alignment vertical="top" wrapText="1"/>
    </xf>
    <xf numFmtId="165" fontId="4" fillId="0" borderId="0" xfId="0" applyNumberFormat="1" applyFont="1"/>
    <xf numFmtId="165" fontId="10" fillId="0" borderId="5" xfId="0" applyNumberFormat="1" applyFont="1" applyFill="1" applyBorder="1" applyAlignment="1">
      <alignment horizontal="center"/>
    </xf>
    <xf numFmtId="165" fontId="10" fillId="0" borderId="6" xfId="0" applyNumberFormat="1" applyFont="1" applyFill="1" applyBorder="1" applyAlignment="1">
      <alignment horizontal="center"/>
    </xf>
    <xf numFmtId="0" fontId="0" fillId="0" borderId="5" xfId="0" applyBorder="1"/>
    <xf numFmtId="0" fontId="35" fillId="0" borderId="0" xfId="0" applyFont="1"/>
    <xf numFmtId="0" fontId="12" fillId="0" borderId="5" xfId="0" applyFont="1" applyFill="1" applyBorder="1" applyAlignment="1">
      <alignment horizontal="center" vertical="top"/>
    </xf>
    <xf numFmtId="0" fontId="0" fillId="0" borderId="0" xfId="0" applyAlignment="1">
      <alignment vertical="top"/>
    </xf>
    <xf numFmtId="0" fontId="3" fillId="0" borderId="0" xfId="0" applyFont="1" applyAlignment="1">
      <alignment vertical="top"/>
    </xf>
    <xf numFmtId="0" fontId="11" fillId="0" borderId="0" xfId="0" applyFont="1" applyFill="1" applyBorder="1" applyAlignment="1">
      <alignment vertical="top" wrapText="1"/>
    </xf>
    <xf numFmtId="0" fontId="2" fillId="0" borderId="0" xfId="0" applyFont="1" applyAlignment="1">
      <alignment vertical="top"/>
    </xf>
    <xf numFmtId="0" fontId="38" fillId="0" borderId="0" xfId="0" applyFont="1"/>
    <xf numFmtId="0" fontId="1" fillId="0" borderId="0" xfId="0" applyFont="1" applyFill="1" applyBorder="1" applyAlignment="1">
      <alignment horizontal="left" vertical="top"/>
    </xf>
    <xf numFmtId="0" fontId="37" fillId="0" borderId="4" xfId="0" applyFont="1" applyBorder="1"/>
    <xf numFmtId="0" fontId="39" fillId="0" borderId="0" xfId="0" applyFont="1"/>
    <xf numFmtId="165" fontId="10" fillId="0" borderId="8" xfId="0" applyNumberFormat="1" applyFont="1" applyFill="1" applyBorder="1" applyAlignment="1">
      <alignment horizontal="center"/>
    </xf>
    <xf numFmtId="165" fontId="10" fillId="0" borderId="9" xfId="0" applyNumberFormat="1" applyFont="1" applyFill="1" applyBorder="1" applyAlignment="1">
      <alignment horizontal="center"/>
    </xf>
    <xf numFmtId="0" fontId="40" fillId="0" borderId="0" xfId="0" applyFont="1"/>
    <xf numFmtId="0" fontId="0" fillId="0" borderId="6" xfId="0" applyBorder="1"/>
    <xf numFmtId="0" fontId="6" fillId="0" borderId="0" xfId="0" applyFont="1" applyBorder="1"/>
    <xf numFmtId="0" fontId="4" fillId="0" borderId="0" xfId="0" applyFont="1" applyBorder="1"/>
    <xf numFmtId="170" fontId="7" fillId="0" borderId="0" xfId="0" applyNumberFormat="1" applyFont="1" applyBorder="1"/>
    <xf numFmtId="0" fontId="9" fillId="0" borderId="0" xfId="0" applyFont="1" applyBorder="1"/>
    <xf numFmtId="2" fontId="10" fillId="0" borderId="5" xfId="0" applyNumberFormat="1" applyFont="1" applyFill="1" applyBorder="1" applyAlignment="1">
      <alignment horizontal="center"/>
    </xf>
    <xf numFmtId="0" fontId="12" fillId="0" borderId="8" xfId="0" applyFont="1" applyBorder="1" applyAlignment="1">
      <alignment horizontal="center" vertical="top"/>
    </xf>
    <xf numFmtId="2" fontId="10" fillId="0" borderId="8" xfId="0" applyNumberFormat="1" applyFont="1" applyFill="1" applyBorder="1" applyAlignment="1">
      <alignment horizontal="center"/>
    </xf>
    <xf numFmtId="0" fontId="1" fillId="0" borderId="1" xfId="0" applyFont="1" applyBorder="1" applyAlignment="1">
      <alignment horizontal="left" vertical="top"/>
    </xf>
    <xf numFmtId="0" fontId="1" fillId="0" borderId="2" xfId="0" applyFont="1" applyBorder="1"/>
    <xf numFmtId="0" fontId="6" fillId="0" borderId="4" xfId="0" applyFont="1" applyBorder="1"/>
    <xf numFmtId="0" fontId="0" fillId="0" borderId="3" xfId="0" applyBorder="1"/>
    <xf numFmtId="0" fontId="3" fillId="0" borderId="0" xfId="0" applyFont="1" applyBorder="1"/>
    <xf numFmtId="170" fontId="4" fillId="0" borderId="0" xfId="0" applyNumberFormat="1" applyFont="1" applyBorder="1"/>
    <xf numFmtId="0" fontId="36" fillId="0" borderId="7" xfId="0" applyFont="1" applyBorder="1"/>
    <xf numFmtId="0" fontId="42" fillId="0" borderId="0" xfId="0" applyFont="1" applyBorder="1"/>
    <xf numFmtId="0" fontId="42" fillId="0" borderId="0" xfId="0" applyFont="1"/>
    <xf numFmtId="0" fontId="44" fillId="0" borderId="1" xfId="0" applyFont="1" applyFill="1" applyBorder="1" applyAlignment="1">
      <alignment horizontal="left" vertical="top"/>
    </xf>
    <xf numFmtId="0" fontId="45" fillId="0" borderId="2" xfId="0" applyFont="1" applyFill="1" applyBorder="1" applyAlignment="1">
      <alignment horizontal="center"/>
    </xf>
    <xf numFmtId="165" fontId="45" fillId="0" borderId="2" xfId="0" applyNumberFormat="1" applyFont="1" applyFill="1" applyBorder="1" applyAlignment="1">
      <alignment horizontal="center"/>
    </xf>
    <xf numFmtId="165" fontId="45" fillId="0" borderId="3" xfId="0" applyNumberFormat="1" applyFont="1" applyFill="1" applyBorder="1" applyAlignment="1">
      <alignment horizontal="center"/>
    </xf>
    <xf numFmtId="4" fontId="43" fillId="0" borderId="0" xfId="0" applyNumberFormat="1" applyFont="1"/>
    <xf numFmtId="165" fontId="46" fillId="0" borderId="0" xfId="0" applyNumberFormat="1" applyFont="1"/>
    <xf numFmtId="0" fontId="47" fillId="0" borderId="0" xfId="0" applyFont="1" applyBorder="1"/>
    <xf numFmtId="0" fontId="47" fillId="0" borderId="0" xfId="0" applyFont="1"/>
    <xf numFmtId="0" fontId="48" fillId="0" borderId="0" xfId="0" applyFont="1" applyBorder="1"/>
    <xf numFmtId="0" fontId="49" fillId="0" borderId="0" xfId="0" applyFont="1" applyBorder="1"/>
    <xf numFmtId="0" fontId="50" fillId="0" borderId="11" xfId="0" applyFont="1" applyBorder="1"/>
    <xf numFmtId="0" fontId="50" fillId="0" borderId="0" xfId="0" applyFont="1"/>
    <xf numFmtId="0" fontId="50" fillId="0" borderId="0" xfId="0" applyFont="1" applyBorder="1"/>
    <xf numFmtId="0" fontId="51" fillId="0" borderId="0" xfId="0" applyFont="1" applyBorder="1"/>
    <xf numFmtId="0" fontId="52" fillId="0" borderId="0" xfId="0" applyFont="1"/>
    <xf numFmtId="0" fontId="53" fillId="0" borderId="0" xfId="0" applyFont="1" applyBorder="1"/>
    <xf numFmtId="170" fontId="53" fillId="0" borderId="0" xfId="0" applyNumberFormat="1" applyFont="1" applyBorder="1"/>
    <xf numFmtId="0" fontId="53" fillId="0" borderId="21" xfId="0" applyFont="1" applyBorder="1"/>
    <xf numFmtId="9" fontId="53" fillId="0" borderId="21" xfId="0" applyNumberFormat="1" applyFont="1" applyBorder="1"/>
    <xf numFmtId="170" fontId="53" fillId="0" borderId="21" xfId="0" applyNumberFormat="1" applyFont="1" applyBorder="1"/>
    <xf numFmtId="170" fontId="50" fillId="0" borderId="0" xfId="0" applyNumberFormat="1" applyFont="1" applyBorder="1"/>
    <xf numFmtId="0" fontId="7" fillId="0" borderId="21" xfId="0" applyFont="1" applyBorder="1"/>
    <xf numFmtId="170" fontId="7" fillId="0" borderId="21" xfId="110" applyNumberFormat="1" applyFont="1" applyBorder="1"/>
    <xf numFmtId="4" fontId="10" fillId="0" borderId="2" xfId="0" applyNumberFormat="1" applyFont="1" applyFill="1" applyBorder="1" applyAlignment="1">
      <alignment horizontal="center"/>
    </xf>
    <xf numFmtId="0" fontId="12" fillId="0" borderId="5" xfId="112" applyFont="1" applyFill="1" applyBorder="1" applyAlignment="1" applyProtection="1">
      <alignment horizontal="left" vertical="top" wrapText="1"/>
    </xf>
    <xf numFmtId="0" fontId="1" fillId="0" borderId="5" xfId="0" applyFont="1" applyBorder="1" applyAlignment="1">
      <alignment horizontal="justify" vertical="center" wrapText="1"/>
    </xf>
    <xf numFmtId="0" fontId="12" fillId="0" borderId="22" xfId="0" applyFont="1" applyBorder="1" applyAlignment="1">
      <alignment wrapText="1"/>
    </xf>
    <xf numFmtId="0" fontId="1" fillId="0" borderId="0" xfId="0" applyFont="1"/>
    <xf numFmtId="0" fontId="55" fillId="0" borderId="4" xfId="0" applyFont="1" applyBorder="1"/>
    <xf numFmtId="0" fontId="55" fillId="0" borderId="5" xfId="0" applyFont="1" applyBorder="1"/>
    <xf numFmtId="0" fontId="55" fillId="0" borderId="6" xfId="0" applyFont="1" applyBorder="1"/>
    <xf numFmtId="0" fontId="55" fillId="0" borderId="10" xfId="0" applyFont="1" applyBorder="1"/>
    <xf numFmtId="0" fontId="55" fillId="0" borderId="0" xfId="0" applyFont="1" applyBorder="1"/>
    <xf numFmtId="0" fontId="55" fillId="0" borderId="11" xfId="0" applyFont="1" applyBorder="1"/>
    <xf numFmtId="0" fontId="56" fillId="0" borderId="0" xfId="0" applyFont="1" applyBorder="1"/>
    <xf numFmtId="0" fontId="56" fillId="0" borderId="11" xfId="0" applyFont="1" applyBorder="1"/>
    <xf numFmtId="0" fontId="55" fillId="0" borderId="7" xfId="0" applyFont="1" applyBorder="1"/>
    <xf numFmtId="0" fontId="56" fillId="0" borderId="8" xfId="0" applyFont="1" applyBorder="1"/>
    <xf numFmtId="0" fontId="56" fillId="0" borderId="9" xfId="0" applyFont="1" applyBorder="1"/>
    <xf numFmtId="0" fontId="57" fillId="0" borderId="0" xfId="0" applyFont="1" applyBorder="1"/>
    <xf numFmtId="0" fontId="7" fillId="0" borderId="0" xfId="0" applyFont="1" applyFill="1" applyBorder="1"/>
    <xf numFmtId="0" fontId="12" fillId="0" borderId="8" xfId="112" applyFont="1" applyFill="1" applyBorder="1" applyAlignment="1" applyProtection="1">
      <alignment horizontal="left" vertical="top" wrapText="1"/>
    </xf>
    <xf numFmtId="0" fontId="41" fillId="0" borderId="1" xfId="0" applyFont="1" applyBorder="1"/>
    <xf numFmtId="0" fontId="1" fillId="0" borderId="2" xfId="0" applyFont="1" applyBorder="1" applyAlignment="1">
      <alignment wrapText="1"/>
    </xf>
    <xf numFmtId="0" fontId="42" fillId="0" borderId="2" xfId="0" applyFont="1" applyBorder="1"/>
    <xf numFmtId="4" fontId="43" fillId="0" borderId="2" xfId="0" applyNumberFormat="1" applyFont="1" applyBorder="1"/>
    <xf numFmtId="0" fontId="42" fillId="0" borderId="3" xfId="0" applyFont="1" applyBorder="1"/>
    <xf numFmtId="0" fontId="1" fillId="0" borderId="10" xfId="0" applyFont="1" applyBorder="1" applyAlignment="1">
      <alignment horizontal="left" vertical="top"/>
    </xf>
    <xf numFmtId="165" fontId="5" fillId="0" borderId="11" xfId="0" applyNumberFormat="1" applyFont="1" applyFill="1" applyBorder="1" applyAlignment="1">
      <alignment horizontal="center"/>
    </xf>
    <xf numFmtId="0" fontId="0" fillId="0" borderId="10" xfId="0" applyBorder="1"/>
    <xf numFmtId="0" fontId="1" fillId="0" borderId="0" xfId="0" applyFont="1" applyBorder="1" applyAlignment="1">
      <alignment horizontal="justify" vertical="center" wrapText="1"/>
    </xf>
    <xf numFmtId="0" fontId="0" fillId="0" borderId="11" xfId="0" applyBorder="1"/>
    <xf numFmtId="0" fontId="12" fillId="0" borderId="0" xfId="0" applyFont="1" applyBorder="1" applyAlignment="1">
      <alignment wrapText="1"/>
    </xf>
    <xf numFmtId="0" fontId="1" fillId="0" borderId="0" xfId="0" applyFont="1" applyBorder="1"/>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5" fontId="10" fillId="0" borderId="11" xfId="0" applyNumberFormat="1" applyFont="1" applyFill="1" applyBorder="1" applyAlignment="1">
      <alignment horizontal="center"/>
    </xf>
    <xf numFmtId="0" fontId="12" fillId="0" borderId="2" xfId="0" applyFont="1" applyBorder="1" applyAlignment="1">
      <alignment wrapText="1"/>
    </xf>
    <xf numFmtId="0" fontId="13" fillId="0" borderId="0" xfId="0" applyFont="1" applyFill="1" applyBorder="1" applyAlignment="1">
      <alignment vertical="top" wrapText="1"/>
    </xf>
    <xf numFmtId="2" fontId="59" fillId="0" borderId="0" xfId="0" applyNumberFormat="1" applyFont="1" applyFill="1" applyBorder="1" applyAlignment="1">
      <alignment horizontal="center"/>
    </xf>
    <xf numFmtId="0" fontId="0" fillId="0" borderId="0" xfId="0" applyFont="1" applyBorder="1"/>
    <xf numFmtId="4" fontId="60" fillId="0" borderId="0" xfId="0" applyNumberFormat="1" applyFont="1" applyBorder="1"/>
    <xf numFmtId="0" fontId="0" fillId="0" borderId="11" xfId="0" applyFont="1" applyBorder="1"/>
  </cellXfs>
  <cellStyles count="113">
    <cellStyle name="20 % – Poudarek1 2" xfId="3" xr:uid="{00000000-0005-0000-0000-000000000000}"/>
    <cellStyle name="20 % – Poudarek2 2" xfId="4" xr:uid="{00000000-0005-0000-0000-000001000000}"/>
    <cellStyle name="20 % – Poudarek3 2" xfId="5" xr:uid="{00000000-0005-0000-0000-000002000000}"/>
    <cellStyle name="20 % – Poudarek4 2" xfId="6" xr:uid="{00000000-0005-0000-0000-000003000000}"/>
    <cellStyle name="20 % – Poudarek5 2" xfId="7" xr:uid="{00000000-0005-0000-0000-000004000000}"/>
    <cellStyle name="20 % – Poudarek6 2" xfId="8" xr:uid="{00000000-0005-0000-0000-000005000000}"/>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Poudarek1 2" xfId="15" xr:uid="{00000000-0005-0000-0000-00000C000000}"/>
    <cellStyle name="40 % – Poudarek2 2" xfId="16" xr:uid="{00000000-0005-0000-0000-00000D000000}"/>
    <cellStyle name="40 % – Poudarek3 2" xfId="17" xr:uid="{00000000-0005-0000-0000-00000E000000}"/>
    <cellStyle name="40 % – Poudarek4 2" xfId="18" xr:uid="{00000000-0005-0000-0000-00000F000000}"/>
    <cellStyle name="40 % – Poudarek5 2" xfId="19" xr:uid="{00000000-0005-0000-0000-000010000000}"/>
    <cellStyle name="40 % – Poudarek6 2" xfId="20" xr:uid="{00000000-0005-0000-0000-000011000000}"/>
    <cellStyle name="40% - Accent1" xfId="21" xr:uid="{00000000-0005-0000-0000-000012000000}"/>
    <cellStyle name="40% - Accent2" xfId="22" xr:uid="{00000000-0005-0000-0000-000013000000}"/>
    <cellStyle name="40% - Accent3" xfId="23" xr:uid="{00000000-0005-0000-0000-000014000000}"/>
    <cellStyle name="40% - Accent4" xfId="24" xr:uid="{00000000-0005-0000-0000-000015000000}"/>
    <cellStyle name="40% - Accent5" xfId="25" xr:uid="{00000000-0005-0000-0000-000016000000}"/>
    <cellStyle name="40% - Accent6" xfId="26" xr:uid="{00000000-0005-0000-0000-000017000000}"/>
    <cellStyle name="60 % – Poudarek1 2" xfId="27" xr:uid="{00000000-0005-0000-0000-000018000000}"/>
    <cellStyle name="60 % – Poudarek2 2" xfId="28" xr:uid="{00000000-0005-0000-0000-000019000000}"/>
    <cellStyle name="60 % – Poudarek3 2" xfId="29" xr:uid="{00000000-0005-0000-0000-00001A000000}"/>
    <cellStyle name="60 % – Poudarek4 2" xfId="30" xr:uid="{00000000-0005-0000-0000-00001B000000}"/>
    <cellStyle name="60 % – Poudarek5 2" xfId="31" xr:uid="{00000000-0005-0000-0000-00001C000000}"/>
    <cellStyle name="60 % – Poudarek6 2" xfId="32" xr:uid="{00000000-0005-0000-0000-00001D000000}"/>
    <cellStyle name="60% - Accent1" xfId="33" xr:uid="{00000000-0005-0000-0000-00001E000000}"/>
    <cellStyle name="60% - Accent2" xfId="34" xr:uid="{00000000-0005-0000-0000-00001F000000}"/>
    <cellStyle name="60% - Accent3" xfId="35" xr:uid="{00000000-0005-0000-0000-000020000000}"/>
    <cellStyle name="60% - Accent4" xfId="36" xr:uid="{00000000-0005-0000-0000-000021000000}"/>
    <cellStyle name="60% - Accent5" xfId="37" xr:uid="{00000000-0005-0000-0000-000022000000}"/>
    <cellStyle name="60% - Accent6" xfId="38" xr:uid="{00000000-0005-0000-0000-000023000000}"/>
    <cellStyle name="Accent1" xfId="39" xr:uid="{00000000-0005-0000-0000-000024000000}"/>
    <cellStyle name="Accent2" xfId="40" xr:uid="{00000000-0005-0000-0000-000025000000}"/>
    <cellStyle name="Accent3" xfId="41" xr:uid="{00000000-0005-0000-0000-000026000000}"/>
    <cellStyle name="Accent4" xfId="42" xr:uid="{00000000-0005-0000-0000-000027000000}"/>
    <cellStyle name="Accent5" xfId="43" xr:uid="{00000000-0005-0000-0000-000028000000}"/>
    <cellStyle name="Accent6" xfId="44" xr:uid="{00000000-0005-0000-0000-000029000000}"/>
    <cellStyle name="Bad" xfId="45" xr:uid="{00000000-0005-0000-0000-00002A000000}"/>
    <cellStyle name="Calculation" xfId="46" xr:uid="{00000000-0005-0000-0000-00002B000000}"/>
    <cellStyle name="Check Cell" xfId="47" xr:uid="{00000000-0005-0000-0000-00002C000000}"/>
    <cellStyle name="Currency" xfId="110" builtinId="4"/>
    <cellStyle name="Dobro 2" xfId="48" xr:uid="{00000000-0005-0000-0000-00002D000000}"/>
    <cellStyle name="Euro" xfId="49" xr:uid="{00000000-0005-0000-0000-00002E000000}"/>
    <cellStyle name="Euro 2" xfId="50" xr:uid="{00000000-0005-0000-0000-00002F000000}"/>
    <cellStyle name="Excel Built-in Normal 2" xfId="111" xr:uid="{00000000-0005-0000-0000-000030000000}"/>
    <cellStyle name="Excel Built-in S3 2" xfId="112" xr:uid="{00000000-0005-0000-0000-000031000000}"/>
    <cellStyle name="Excel_BuiltIn_Comma 1"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Input" xfId="58" xr:uid="{00000000-0005-0000-0000-000039000000}"/>
    <cellStyle name="Izhod 2" xfId="59" xr:uid="{00000000-0005-0000-0000-00003A000000}"/>
    <cellStyle name="Linked Cell" xfId="60" xr:uid="{00000000-0005-0000-0000-00003B000000}"/>
    <cellStyle name="Naslov 1 2" xfId="61" xr:uid="{00000000-0005-0000-0000-00003C000000}"/>
    <cellStyle name="Naslov 2 2" xfId="62" xr:uid="{00000000-0005-0000-0000-00003D000000}"/>
    <cellStyle name="Naslov 3 2" xfId="63" xr:uid="{00000000-0005-0000-0000-00003E000000}"/>
    <cellStyle name="Naslov 4 2" xfId="64" xr:uid="{00000000-0005-0000-0000-00003F000000}"/>
    <cellStyle name="Naslov 5" xfId="65" xr:uid="{00000000-0005-0000-0000-000040000000}"/>
    <cellStyle name="Navadno 2" xfId="1" xr:uid="{00000000-0005-0000-0000-000042000000}"/>
    <cellStyle name="Navadno 2 2" xfId="66" xr:uid="{00000000-0005-0000-0000-000043000000}"/>
    <cellStyle name="Navadno 3" xfId="2" xr:uid="{00000000-0005-0000-0000-000044000000}"/>
    <cellStyle name="Neutral" xfId="67" xr:uid="{00000000-0005-0000-0000-000045000000}"/>
    <cellStyle name="Nevtralno 2" xfId="68" xr:uid="{00000000-0005-0000-0000-000046000000}"/>
    <cellStyle name="Normal" xfId="0" builtinId="0"/>
    <cellStyle name="Normal 10" xfId="69" xr:uid="{00000000-0005-0000-0000-000047000000}"/>
    <cellStyle name="Normal 12" xfId="70" xr:uid="{00000000-0005-0000-0000-000048000000}"/>
    <cellStyle name="Normal 2" xfId="71" xr:uid="{00000000-0005-0000-0000-000049000000}"/>
    <cellStyle name="Normal 3" xfId="72" xr:uid="{00000000-0005-0000-0000-00004A000000}"/>
    <cellStyle name="Normal 4" xfId="73" xr:uid="{00000000-0005-0000-0000-00004B000000}"/>
    <cellStyle name="Normal 5" xfId="74" xr:uid="{00000000-0005-0000-0000-00004C000000}"/>
    <cellStyle name="Normal 6" xfId="75" xr:uid="{00000000-0005-0000-0000-00004D000000}"/>
    <cellStyle name="Normal 6 2" xfId="76" xr:uid="{00000000-0005-0000-0000-00004E000000}"/>
    <cellStyle name="Normal 6 3" xfId="77" xr:uid="{00000000-0005-0000-0000-00004F000000}"/>
    <cellStyle name="Normal 6 4" xfId="78" xr:uid="{00000000-0005-0000-0000-000050000000}"/>
    <cellStyle name="Normal 6 5" xfId="79" xr:uid="{00000000-0005-0000-0000-000051000000}"/>
    <cellStyle name="Normal 6 6" xfId="80" xr:uid="{00000000-0005-0000-0000-000052000000}"/>
    <cellStyle name="Normal 6_POPIS_RAZPIS" xfId="81" xr:uid="{00000000-0005-0000-0000-000053000000}"/>
    <cellStyle name="Normal 7" xfId="82" xr:uid="{00000000-0005-0000-0000-000054000000}"/>
    <cellStyle name="Normal 8" xfId="83" xr:uid="{00000000-0005-0000-0000-000055000000}"/>
    <cellStyle name="Note" xfId="84" xr:uid="{00000000-0005-0000-0000-000056000000}"/>
    <cellStyle name="Note 2" xfId="85" xr:uid="{00000000-0005-0000-0000-000057000000}"/>
    <cellStyle name="Note_popisi oken" xfId="86" xr:uid="{00000000-0005-0000-0000-000058000000}"/>
    <cellStyle name="Odstotek 2" xfId="87" xr:uid="{00000000-0005-0000-0000-000059000000}"/>
    <cellStyle name="Opomba 2" xfId="88" xr:uid="{00000000-0005-0000-0000-00005A000000}"/>
    <cellStyle name="Opomba 3" xfId="89" xr:uid="{00000000-0005-0000-0000-00005B000000}"/>
    <cellStyle name="Opozorilo 2" xfId="90" xr:uid="{00000000-0005-0000-0000-00005C000000}"/>
    <cellStyle name="Output" xfId="91" xr:uid="{00000000-0005-0000-0000-00005D000000}"/>
    <cellStyle name="Pojasnjevalno besedilo 2" xfId="92" xr:uid="{00000000-0005-0000-0000-00005E000000}"/>
    <cellStyle name="Poudarek1 2" xfId="93" xr:uid="{00000000-0005-0000-0000-00005F000000}"/>
    <cellStyle name="Poudarek2 2" xfId="94" xr:uid="{00000000-0005-0000-0000-000060000000}"/>
    <cellStyle name="Poudarek3 2" xfId="95" xr:uid="{00000000-0005-0000-0000-000061000000}"/>
    <cellStyle name="Poudarek4 2" xfId="96" xr:uid="{00000000-0005-0000-0000-000062000000}"/>
    <cellStyle name="Poudarek5 2" xfId="97" xr:uid="{00000000-0005-0000-0000-000063000000}"/>
    <cellStyle name="Poudarek6 2" xfId="98" xr:uid="{00000000-0005-0000-0000-000064000000}"/>
    <cellStyle name="Povezana celica 2" xfId="99" xr:uid="{00000000-0005-0000-0000-000065000000}"/>
    <cellStyle name="Preveri celico 2" xfId="100" xr:uid="{00000000-0005-0000-0000-000066000000}"/>
    <cellStyle name="Računanje 2" xfId="101" xr:uid="{00000000-0005-0000-0000-000067000000}"/>
    <cellStyle name="Slabo 2" xfId="102" xr:uid="{00000000-0005-0000-0000-000068000000}"/>
    <cellStyle name="Slog 1" xfId="103" xr:uid="{00000000-0005-0000-0000-000069000000}"/>
    <cellStyle name="Title" xfId="104" xr:uid="{00000000-0005-0000-0000-00006A000000}"/>
    <cellStyle name="Total" xfId="105" xr:uid="{00000000-0005-0000-0000-00006B000000}"/>
    <cellStyle name="Vejica 2" xfId="106" xr:uid="{00000000-0005-0000-0000-00006D000000}"/>
    <cellStyle name="Vnos 2" xfId="107" xr:uid="{00000000-0005-0000-0000-00006E000000}"/>
    <cellStyle name="Vsota 2" xfId="108" xr:uid="{00000000-0005-0000-0000-00006F000000}"/>
    <cellStyle name="Warning Text" xfId="109" xr:uid="{00000000-0005-0000-0000-00007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1"/>
  <sheetViews>
    <sheetView view="pageLayout" topLeftCell="A52" zoomScaleNormal="100" zoomScaleSheetLayoutView="115" workbookViewId="0">
      <selection activeCell="E24" sqref="E24"/>
    </sheetView>
  </sheetViews>
  <sheetFormatPr baseColWidth="10" defaultColWidth="9.1640625" defaultRowHeight="15"/>
  <cols>
    <col min="1" max="4" width="9.1640625" style="90"/>
    <col min="5" max="5" width="13.83203125" style="90" customWidth="1"/>
    <col min="6" max="6" width="32.83203125" style="90" customWidth="1"/>
    <col min="7" max="16384" width="9.1640625" style="90"/>
  </cols>
  <sheetData>
    <row r="2" spans="1:8">
      <c r="A2" s="64"/>
      <c r="B2" s="87"/>
      <c r="C2" s="87"/>
      <c r="D2" s="87"/>
      <c r="E2" s="87"/>
      <c r="F2" s="87"/>
      <c r="G2" s="88"/>
      <c r="H2" s="89"/>
    </row>
    <row r="3" spans="1:8">
      <c r="A3" s="64"/>
      <c r="B3" s="87"/>
      <c r="C3" s="87"/>
      <c r="D3" s="87"/>
      <c r="E3" s="87"/>
      <c r="F3" s="87"/>
      <c r="G3" s="88"/>
      <c r="H3" s="89"/>
    </row>
    <row r="4" spans="1:8">
      <c r="A4" s="87"/>
      <c r="B4" s="87"/>
      <c r="C4" s="87"/>
      <c r="D4" s="87"/>
      <c r="E4" s="87"/>
      <c r="F4" s="87"/>
      <c r="G4" s="88"/>
      <c r="H4" s="89"/>
    </row>
    <row r="5" spans="1:8">
      <c r="A5" s="91"/>
      <c r="B5" s="91"/>
      <c r="C5" s="91"/>
      <c r="D5" s="91"/>
      <c r="E5" s="91"/>
      <c r="F5" s="91"/>
    </row>
    <row r="6" spans="1:8">
      <c r="A6" s="91"/>
      <c r="B6" s="91"/>
      <c r="C6" s="91"/>
      <c r="D6" s="91"/>
      <c r="E6" s="91"/>
      <c r="F6" s="91"/>
    </row>
    <row r="7" spans="1:8">
      <c r="A7" s="91"/>
      <c r="B7" s="91"/>
      <c r="C7" s="91"/>
      <c r="D7" s="91"/>
      <c r="E7" s="91"/>
      <c r="F7" s="91"/>
    </row>
    <row r="8" spans="1:8">
      <c r="A8" s="91"/>
      <c r="B8" s="91"/>
      <c r="C8" s="91"/>
      <c r="D8" s="91"/>
      <c r="E8" s="91"/>
      <c r="F8" s="91"/>
    </row>
    <row r="9" spans="1:8" ht="18">
      <c r="A9" s="91"/>
      <c r="B9" s="91"/>
      <c r="C9" s="63" t="s">
        <v>27</v>
      </c>
      <c r="D9" s="92"/>
      <c r="E9" s="92"/>
      <c r="F9" s="92"/>
      <c r="G9" s="93"/>
    </row>
    <row r="10" spans="1:8" ht="16">
      <c r="A10" s="91"/>
      <c r="B10" s="91"/>
      <c r="C10" s="91"/>
      <c r="D10" s="118" t="s">
        <v>40</v>
      </c>
      <c r="E10" s="91"/>
      <c r="F10" s="91"/>
    </row>
    <row r="11" spans="1:8">
      <c r="A11" s="91"/>
      <c r="B11" s="91"/>
      <c r="C11" s="91"/>
      <c r="D11" s="91"/>
      <c r="E11" s="91"/>
      <c r="F11" s="91"/>
    </row>
    <row r="12" spans="1:8">
      <c r="A12" s="91"/>
      <c r="B12" s="91"/>
      <c r="C12" s="91"/>
      <c r="D12" s="91"/>
      <c r="E12" s="91"/>
      <c r="F12" s="91"/>
    </row>
    <row r="13" spans="1:8">
      <c r="A13" s="91"/>
      <c r="B13" s="91"/>
      <c r="C13" s="91"/>
      <c r="D13" s="91"/>
      <c r="E13" s="91"/>
      <c r="F13" s="91"/>
    </row>
    <row r="14" spans="1:8" ht="16">
      <c r="A14" s="91"/>
      <c r="B14" s="94" t="s">
        <v>9</v>
      </c>
      <c r="C14" s="94"/>
      <c r="D14" s="94"/>
      <c r="E14" s="94"/>
      <c r="F14" s="95">
        <f>'rekapitulacija grad.- obrt. del'!F69</f>
        <v>0</v>
      </c>
    </row>
    <row r="15" spans="1:8" ht="16">
      <c r="A15" s="91"/>
      <c r="B15" s="94"/>
      <c r="C15" s="94"/>
      <c r="D15" s="94"/>
      <c r="E15" s="94"/>
      <c r="F15" s="95"/>
    </row>
    <row r="16" spans="1:8" ht="16">
      <c r="A16" s="91"/>
      <c r="B16" s="94"/>
      <c r="C16" s="94"/>
      <c r="D16" s="94"/>
      <c r="E16" s="94"/>
      <c r="F16" s="95"/>
    </row>
    <row r="17" spans="1:6" ht="17" thickBot="1">
      <c r="A17" s="91"/>
      <c r="B17" s="96"/>
      <c r="C17" s="96"/>
      <c r="D17" s="97">
        <v>0.22</v>
      </c>
      <c r="E17" s="96" t="s">
        <v>10</v>
      </c>
      <c r="F17" s="98">
        <f>F14*0.22</f>
        <v>0</v>
      </c>
    </row>
    <row r="18" spans="1:6" ht="17" thickTop="1">
      <c r="A18" s="91"/>
      <c r="B18" s="94" t="s">
        <v>11</v>
      </c>
      <c r="C18" s="94"/>
      <c r="D18" s="94"/>
      <c r="E18" s="94"/>
      <c r="F18" s="95">
        <f>SUM(F14:F17)</f>
        <v>0</v>
      </c>
    </row>
    <row r="19" spans="1:6">
      <c r="A19" s="91"/>
      <c r="B19" s="91"/>
      <c r="C19" s="91"/>
      <c r="D19" s="91"/>
      <c r="E19" s="91"/>
      <c r="F19" s="91"/>
    </row>
    <row r="20" spans="1:6">
      <c r="A20" s="91"/>
      <c r="B20" s="91"/>
      <c r="C20" s="91"/>
      <c r="D20" s="91"/>
      <c r="E20" s="91"/>
      <c r="F20" s="99"/>
    </row>
    <row r="21" spans="1:6">
      <c r="A21" s="91"/>
      <c r="B21" s="91"/>
      <c r="C21" s="91"/>
      <c r="D21" s="91"/>
      <c r="E21" s="91"/>
      <c r="F21" s="91"/>
    </row>
    <row r="22" spans="1:6">
      <c r="A22" s="91"/>
      <c r="B22" s="91"/>
      <c r="C22" s="91"/>
      <c r="D22" s="91"/>
      <c r="E22" s="91"/>
      <c r="F22" s="91"/>
    </row>
    <row r="23" spans="1:6">
      <c r="A23" s="91"/>
      <c r="B23" s="91"/>
      <c r="C23" s="91"/>
      <c r="D23" s="91"/>
      <c r="E23" s="91"/>
      <c r="F23" s="91"/>
    </row>
    <row r="24" spans="1:6">
      <c r="A24" s="91"/>
      <c r="B24" s="91"/>
      <c r="C24" s="91"/>
      <c r="D24" s="91"/>
      <c r="E24" s="91"/>
      <c r="F24" s="91"/>
    </row>
    <row r="25" spans="1:6">
      <c r="A25" s="91"/>
      <c r="B25" s="91"/>
      <c r="C25" s="91"/>
      <c r="D25" s="91"/>
      <c r="E25" s="91"/>
      <c r="F25" s="91"/>
    </row>
    <row r="26" spans="1:6">
      <c r="A26" s="91"/>
      <c r="B26" s="91"/>
      <c r="C26" s="91"/>
      <c r="D26" s="91"/>
      <c r="E26" s="91"/>
      <c r="F26" s="91"/>
    </row>
    <row r="27" spans="1:6">
      <c r="A27" s="91"/>
      <c r="B27" s="91"/>
      <c r="C27" s="91"/>
      <c r="D27" s="91"/>
      <c r="E27" s="91"/>
      <c r="F27" s="91"/>
    </row>
    <row r="28" spans="1:6">
      <c r="A28" s="91"/>
      <c r="B28" s="91"/>
      <c r="C28" s="91"/>
      <c r="D28" s="91"/>
      <c r="E28" s="91"/>
      <c r="F28" s="91"/>
    </row>
    <row r="29" spans="1:6">
      <c r="A29" s="91"/>
      <c r="B29" s="91"/>
      <c r="C29" s="91"/>
      <c r="D29" s="91"/>
      <c r="E29" s="91"/>
      <c r="F29" s="91"/>
    </row>
    <row r="30" spans="1:6">
      <c r="A30" s="91"/>
      <c r="B30" s="91"/>
      <c r="C30" s="91"/>
      <c r="D30" s="91"/>
      <c r="E30" s="91"/>
      <c r="F30" s="91"/>
    </row>
    <row r="31" spans="1:6">
      <c r="A31" s="91"/>
      <c r="B31" s="41"/>
      <c r="C31" s="88"/>
      <c r="D31" s="88"/>
      <c r="E31" s="91"/>
      <c r="F31" s="91"/>
    </row>
  </sheetData>
  <pageMargins left="0.7" right="0.7" top="0.75" bottom="0.75" header="0.3" footer="0.3"/>
  <pageSetup paperSize="9" orientation="portrait" r:id="rId1"/>
  <headerFooter>
    <oddHeader xml:space="preserve">&amp;L&amp;"Arial Black,Krepko"&amp;16&amp;K03+058
</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4"/>
  <sheetViews>
    <sheetView view="pageLayout" topLeftCell="A45" zoomScaleNormal="100" zoomScaleSheetLayoutView="115" workbookViewId="0">
      <selection activeCell="F42" sqref="F42"/>
    </sheetView>
  </sheetViews>
  <sheetFormatPr baseColWidth="10" defaultColWidth="8.83203125" defaultRowHeight="15"/>
  <cols>
    <col min="6" max="6" width="18.33203125" customWidth="1"/>
    <col min="8" max="8" width="10.5" customWidth="1"/>
  </cols>
  <sheetData>
    <row r="1" spans="1:8">
      <c r="A1" s="34"/>
      <c r="B1" s="34"/>
      <c r="C1" s="34"/>
      <c r="D1" s="34"/>
      <c r="E1" s="34"/>
      <c r="F1" s="34"/>
      <c r="G1" s="34"/>
      <c r="H1" s="34"/>
    </row>
    <row r="2" spans="1:8">
      <c r="A2" s="64"/>
      <c r="B2" s="87"/>
      <c r="C2" s="87"/>
      <c r="D2" s="87"/>
      <c r="E2" s="87"/>
      <c r="F2" s="87"/>
      <c r="G2" s="41"/>
      <c r="H2" s="34"/>
    </row>
    <row r="3" spans="1:8">
      <c r="A3" s="64"/>
      <c r="B3" s="87"/>
      <c r="C3" s="87"/>
      <c r="D3" s="87"/>
      <c r="E3" s="87"/>
      <c r="F3" s="87"/>
      <c r="G3" s="41"/>
      <c r="H3" s="34"/>
    </row>
    <row r="4" spans="1:8">
      <c r="A4" s="87"/>
      <c r="B4" s="87"/>
      <c r="C4" s="87"/>
      <c r="D4" s="87"/>
      <c r="E4" s="87"/>
      <c r="F4" s="87"/>
      <c r="G4" s="41"/>
      <c r="H4" s="34"/>
    </row>
    <row r="5" spans="1:8">
      <c r="A5" s="119"/>
      <c r="B5" s="34"/>
      <c r="C5" s="34"/>
      <c r="D5" s="34"/>
      <c r="E5" s="34"/>
      <c r="F5" s="34"/>
      <c r="G5" s="34"/>
      <c r="H5" s="34"/>
    </row>
    <row r="6" spans="1:8">
      <c r="A6" s="34"/>
      <c r="B6" s="34"/>
      <c r="C6" s="34"/>
      <c r="D6" s="34"/>
      <c r="E6" s="34"/>
      <c r="F6" s="34"/>
      <c r="G6" s="34"/>
      <c r="H6" s="34"/>
    </row>
    <row r="7" spans="1:8">
      <c r="A7" s="34"/>
      <c r="B7" s="34"/>
      <c r="C7" s="34"/>
      <c r="D7" s="34"/>
      <c r="E7" s="34"/>
      <c r="F7" s="34"/>
      <c r="G7" s="34"/>
      <c r="H7" s="34"/>
    </row>
    <row r="8" spans="1:8">
      <c r="A8" s="34"/>
      <c r="B8" s="34"/>
      <c r="C8" s="34"/>
      <c r="D8" s="34"/>
      <c r="E8" s="34"/>
      <c r="F8" s="34"/>
      <c r="G8" s="34"/>
      <c r="H8" s="34"/>
    </row>
    <row r="9" spans="1:8" ht="18">
      <c r="A9" s="34"/>
      <c r="B9" s="63" t="s">
        <v>7</v>
      </c>
      <c r="C9" s="63"/>
      <c r="D9" s="63"/>
      <c r="E9" s="63"/>
      <c r="F9" s="66"/>
      <c r="G9" s="66"/>
      <c r="H9" s="34"/>
    </row>
    <row r="10" spans="1:8" ht="18">
      <c r="A10" s="34"/>
      <c r="B10" s="74"/>
      <c r="C10" s="63"/>
      <c r="D10" s="74" t="s">
        <v>40</v>
      </c>
      <c r="E10" s="34"/>
      <c r="F10" s="34"/>
      <c r="G10" s="34"/>
      <c r="H10" s="34"/>
    </row>
    <row r="11" spans="1:8" ht="16">
      <c r="A11" s="34"/>
      <c r="B11" s="74"/>
      <c r="C11" s="85"/>
      <c r="D11" s="85"/>
      <c r="E11" s="86"/>
      <c r="F11" s="34"/>
      <c r="H11" s="34"/>
    </row>
    <row r="12" spans="1:8" ht="16">
      <c r="A12" s="34"/>
      <c r="B12" s="34"/>
      <c r="C12" s="85"/>
      <c r="D12" s="85"/>
      <c r="E12" s="85"/>
      <c r="F12" s="85"/>
      <c r="G12" s="34"/>
      <c r="H12" s="34"/>
    </row>
    <row r="13" spans="1:8">
      <c r="A13" s="34"/>
      <c r="B13" s="34"/>
      <c r="C13" s="34"/>
      <c r="D13" s="34"/>
      <c r="E13" s="34"/>
      <c r="F13" s="34"/>
      <c r="G13" s="34"/>
      <c r="H13" s="34"/>
    </row>
    <row r="14" spans="1:8">
      <c r="A14" s="107" t="s">
        <v>18</v>
      </c>
      <c r="B14" s="108"/>
      <c r="C14" s="108"/>
      <c r="D14" s="108"/>
      <c r="E14" s="108"/>
      <c r="F14" s="108"/>
      <c r="G14" s="108"/>
      <c r="H14" s="109"/>
    </row>
    <row r="15" spans="1:8">
      <c r="A15" s="110" t="s">
        <v>15</v>
      </c>
      <c r="B15" s="111"/>
      <c r="C15" s="111"/>
      <c r="D15" s="111"/>
      <c r="E15" s="111"/>
      <c r="F15" s="111"/>
      <c r="G15" s="111"/>
      <c r="H15" s="112"/>
    </row>
    <row r="16" spans="1:8">
      <c r="A16" s="110" t="s">
        <v>17</v>
      </c>
      <c r="B16" s="111"/>
      <c r="C16" s="111"/>
      <c r="D16" s="111"/>
      <c r="E16" s="111"/>
      <c r="F16" s="111"/>
      <c r="G16" s="111"/>
      <c r="H16" s="112"/>
    </row>
    <row r="17" spans="1:8">
      <c r="A17" s="110" t="s">
        <v>22</v>
      </c>
      <c r="B17" s="111"/>
      <c r="C17" s="111"/>
      <c r="D17" s="111"/>
      <c r="E17" s="111"/>
      <c r="F17" s="111"/>
      <c r="G17" s="111"/>
      <c r="H17" s="112"/>
    </row>
    <row r="18" spans="1:8">
      <c r="A18" s="110" t="s">
        <v>16</v>
      </c>
      <c r="B18" s="111"/>
      <c r="C18" s="111"/>
      <c r="D18" s="111"/>
      <c r="E18" s="111"/>
      <c r="F18" s="111"/>
      <c r="G18" s="111"/>
      <c r="H18" s="112"/>
    </row>
    <row r="19" spans="1:8">
      <c r="A19" s="110" t="s">
        <v>14</v>
      </c>
      <c r="B19" s="111"/>
      <c r="C19" s="111"/>
      <c r="D19" s="111"/>
      <c r="E19" s="111"/>
      <c r="F19" s="111"/>
      <c r="G19" s="111"/>
      <c r="H19" s="112"/>
    </row>
    <row r="20" spans="1:8">
      <c r="A20" s="110" t="s">
        <v>13</v>
      </c>
      <c r="B20" s="111"/>
      <c r="C20" s="111"/>
      <c r="D20" s="111"/>
      <c r="E20" s="111"/>
      <c r="F20" s="111"/>
      <c r="G20" s="111"/>
      <c r="H20" s="112"/>
    </row>
    <row r="21" spans="1:8">
      <c r="A21" s="110" t="s">
        <v>21</v>
      </c>
      <c r="B21" s="111"/>
      <c r="C21" s="111"/>
      <c r="D21" s="111"/>
      <c r="E21" s="111"/>
      <c r="F21" s="111"/>
      <c r="G21" s="111"/>
      <c r="H21" s="112"/>
    </row>
    <row r="22" spans="1:8">
      <c r="A22" s="110" t="s">
        <v>19</v>
      </c>
      <c r="B22" s="111"/>
      <c r="C22" s="111"/>
      <c r="D22" s="111"/>
      <c r="E22" s="111"/>
      <c r="F22" s="111"/>
      <c r="G22" s="111"/>
      <c r="H22" s="112"/>
    </row>
    <row r="23" spans="1:8">
      <c r="A23" s="110" t="s">
        <v>8</v>
      </c>
      <c r="B23" s="111"/>
      <c r="C23" s="111"/>
      <c r="D23" s="111"/>
      <c r="E23" s="111"/>
      <c r="F23" s="111"/>
      <c r="G23" s="111"/>
      <c r="H23" s="112"/>
    </row>
    <row r="24" spans="1:8">
      <c r="A24" s="110" t="s">
        <v>20</v>
      </c>
      <c r="B24" s="111"/>
      <c r="C24" s="111"/>
      <c r="D24" s="111"/>
      <c r="E24" s="111"/>
      <c r="F24" s="111"/>
      <c r="G24" s="111"/>
      <c r="H24" s="112"/>
    </row>
    <row r="25" spans="1:8">
      <c r="A25" s="110" t="s">
        <v>23</v>
      </c>
      <c r="B25" s="113"/>
      <c r="C25" s="113"/>
      <c r="D25" s="113"/>
      <c r="E25" s="113"/>
      <c r="F25" s="113"/>
      <c r="G25" s="113"/>
      <c r="H25" s="114"/>
    </row>
    <row r="26" spans="1:8">
      <c r="A26" s="115" t="s">
        <v>24</v>
      </c>
      <c r="B26" s="116"/>
      <c r="C26" s="116"/>
      <c r="D26" s="116"/>
      <c r="E26" s="116"/>
      <c r="F26" s="116"/>
      <c r="G26" s="116"/>
      <c r="H26" s="117"/>
    </row>
    <row r="27" spans="1:8">
      <c r="A27" s="34"/>
      <c r="B27" s="34"/>
      <c r="C27" s="34"/>
      <c r="D27" s="34"/>
      <c r="E27" s="34"/>
      <c r="F27" s="34"/>
      <c r="G27" s="34"/>
      <c r="H27" s="34"/>
    </row>
    <row r="28" spans="1:8">
      <c r="A28" s="34"/>
      <c r="B28" s="34"/>
      <c r="C28" s="34"/>
      <c r="D28" s="34"/>
      <c r="E28" s="34"/>
      <c r="F28" s="34"/>
      <c r="G28" s="34"/>
      <c r="H28" s="34"/>
    </row>
    <row r="29" spans="1:8">
      <c r="A29" s="34"/>
      <c r="B29" s="34"/>
      <c r="C29" s="34"/>
      <c r="D29" s="34"/>
      <c r="E29" s="34"/>
      <c r="F29" s="34"/>
      <c r="G29" s="34"/>
      <c r="H29" s="34"/>
    </row>
    <row r="30" spans="1:8">
      <c r="A30" s="34"/>
      <c r="B30" s="34"/>
      <c r="C30" s="34"/>
      <c r="D30" s="34"/>
      <c r="E30" s="34"/>
      <c r="F30" s="34"/>
      <c r="G30" s="34"/>
      <c r="H30" s="34"/>
    </row>
    <row r="31" spans="1:8">
      <c r="A31" s="34"/>
      <c r="B31" s="34"/>
      <c r="C31" s="34"/>
      <c r="D31" s="34"/>
      <c r="E31" s="34"/>
      <c r="F31" s="34"/>
      <c r="G31" s="34"/>
      <c r="H31" s="34"/>
    </row>
    <row r="32" spans="1:8">
      <c r="A32" s="34"/>
      <c r="B32" s="34"/>
      <c r="C32" s="34"/>
      <c r="D32" s="34"/>
      <c r="E32" s="34"/>
      <c r="F32" s="34"/>
      <c r="G32" s="34"/>
      <c r="H32" s="34"/>
    </row>
    <row r="33" spans="1:8">
      <c r="A33" s="34"/>
      <c r="B33" s="34"/>
      <c r="C33" s="34"/>
      <c r="D33" s="34"/>
      <c r="E33" s="34"/>
      <c r="F33" s="34"/>
      <c r="G33" s="34"/>
      <c r="H33" s="34"/>
    </row>
    <row r="34" spans="1:8">
      <c r="A34" s="34"/>
      <c r="B34" s="34"/>
      <c r="C34" s="34"/>
      <c r="D34" s="34"/>
      <c r="E34" s="34"/>
      <c r="F34" s="34"/>
      <c r="G34" s="34"/>
      <c r="H34" s="34"/>
    </row>
    <row r="35" spans="1:8">
      <c r="A35" s="34"/>
      <c r="B35" s="34"/>
      <c r="C35" s="34"/>
      <c r="D35" s="34"/>
      <c r="E35" s="34"/>
      <c r="F35" s="34"/>
      <c r="G35" s="34"/>
      <c r="H35" s="34"/>
    </row>
    <row r="36" spans="1:8">
      <c r="A36" s="34"/>
      <c r="B36" s="34"/>
      <c r="C36" s="34"/>
      <c r="D36" s="34"/>
      <c r="E36" s="34"/>
      <c r="F36" s="34"/>
      <c r="G36" s="34"/>
      <c r="H36" s="34"/>
    </row>
    <row r="37" spans="1:8">
      <c r="A37" s="34"/>
      <c r="B37" s="34"/>
      <c r="C37" s="34"/>
      <c r="D37" s="34"/>
      <c r="E37" s="34"/>
      <c r="F37" s="34"/>
      <c r="G37" s="34"/>
      <c r="H37" s="34"/>
    </row>
    <row r="38" spans="1:8">
      <c r="A38" s="41"/>
      <c r="B38" s="34"/>
      <c r="C38" s="34"/>
      <c r="D38" s="34"/>
      <c r="E38" s="34"/>
      <c r="F38" s="34"/>
      <c r="G38" s="34"/>
      <c r="H38" s="34"/>
    </row>
    <row r="39" spans="1:8">
      <c r="B39" s="34"/>
      <c r="C39" s="34"/>
      <c r="D39" s="34"/>
      <c r="E39" s="34"/>
      <c r="F39" s="34"/>
      <c r="G39" s="34"/>
      <c r="H39" s="34"/>
    </row>
    <row r="40" spans="1:8">
      <c r="B40" s="41"/>
      <c r="C40" s="41"/>
      <c r="D40" s="41"/>
      <c r="E40" s="41"/>
      <c r="F40" s="41"/>
      <c r="G40" s="41"/>
      <c r="H40" s="34"/>
    </row>
    <row r="41" spans="1:8">
      <c r="A41" s="41"/>
      <c r="B41" s="41"/>
      <c r="C41" s="41"/>
      <c r="D41" s="41"/>
      <c r="E41" s="41"/>
      <c r="F41" s="41"/>
      <c r="G41" s="41"/>
      <c r="H41" s="34"/>
    </row>
    <row r="42" spans="1:8">
      <c r="A42" s="41"/>
      <c r="B42" s="41"/>
      <c r="C42" s="41"/>
      <c r="D42" s="41"/>
      <c r="E42" s="41"/>
      <c r="F42" s="41"/>
      <c r="G42" s="41"/>
      <c r="H42" s="34"/>
    </row>
    <row r="43" spans="1:8">
      <c r="A43" s="34"/>
      <c r="B43" s="34"/>
      <c r="C43" s="34"/>
      <c r="D43" s="34"/>
      <c r="E43" s="34"/>
      <c r="F43" s="34"/>
      <c r="G43" s="34"/>
      <c r="H43" s="34"/>
    </row>
    <row r="44" spans="1:8">
      <c r="A44" s="34"/>
      <c r="B44" s="34"/>
      <c r="C44" s="34"/>
      <c r="D44" s="34"/>
      <c r="E44" s="34"/>
      <c r="F44" s="34"/>
      <c r="G44" s="34"/>
      <c r="H44" s="34"/>
    </row>
    <row r="45" spans="1:8">
      <c r="A45" s="34"/>
      <c r="B45" s="34"/>
      <c r="C45" s="34"/>
      <c r="D45" s="34"/>
      <c r="E45" s="34"/>
      <c r="F45" s="34"/>
      <c r="G45" s="34"/>
      <c r="H45" s="34"/>
    </row>
    <row r="46" spans="1:8">
      <c r="A46" s="34"/>
      <c r="B46" s="34"/>
      <c r="C46" s="34"/>
      <c r="D46" s="34"/>
      <c r="E46" s="34"/>
      <c r="F46" s="34"/>
      <c r="G46" s="34"/>
      <c r="H46" s="34"/>
    </row>
    <row r="47" spans="1:8">
      <c r="A47" s="34"/>
      <c r="B47" s="34"/>
      <c r="C47" s="34"/>
      <c r="D47" s="34"/>
      <c r="E47" s="34"/>
      <c r="F47" s="34"/>
      <c r="G47" s="34"/>
      <c r="H47" s="34"/>
    </row>
    <row r="48" spans="1:8">
      <c r="A48" s="34"/>
      <c r="B48" s="34"/>
      <c r="C48" s="34"/>
      <c r="D48" s="34"/>
      <c r="E48" s="34"/>
      <c r="F48" s="34"/>
      <c r="G48" s="34"/>
      <c r="H48" s="34"/>
    </row>
    <row r="49" spans="1:9">
      <c r="A49" s="34"/>
      <c r="B49" s="34"/>
      <c r="C49" s="34"/>
      <c r="D49" s="34"/>
      <c r="E49" s="34"/>
      <c r="F49" s="34"/>
      <c r="G49" s="34"/>
      <c r="H49" s="34"/>
    </row>
    <row r="50" spans="1:9">
      <c r="A50" s="34"/>
      <c r="B50" s="34"/>
      <c r="C50" s="34"/>
      <c r="D50" s="34"/>
      <c r="E50" s="34"/>
      <c r="F50" s="34"/>
      <c r="G50" s="34"/>
      <c r="H50" s="34"/>
    </row>
    <row r="51" spans="1:9">
      <c r="A51" s="34"/>
      <c r="B51" s="34"/>
      <c r="C51" s="34"/>
      <c r="D51" s="34"/>
      <c r="E51" s="34"/>
      <c r="F51" s="34"/>
      <c r="G51" s="34"/>
      <c r="H51" s="34"/>
    </row>
    <row r="52" spans="1:9">
      <c r="A52" s="41"/>
      <c r="B52" s="41"/>
      <c r="C52" s="41"/>
      <c r="D52" s="41"/>
      <c r="E52" s="41"/>
      <c r="F52" s="41"/>
      <c r="G52" s="41"/>
      <c r="H52" s="41"/>
      <c r="I52" s="16"/>
    </row>
    <row r="53" spans="1:9" ht="18">
      <c r="A53" s="63"/>
      <c r="B53" s="63"/>
      <c r="C53" s="34"/>
      <c r="D53" s="34"/>
      <c r="E53" s="34"/>
      <c r="F53" s="34"/>
      <c r="G53" s="34"/>
      <c r="H53" s="41"/>
      <c r="I53" s="16"/>
    </row>
    <row r="54" spans="1:9" ht="18">
      <c r="A54" s="63" t="s">
        <v>27</v>
      </c>
      <c r="B54" s="63"/>
      <c r="C54" s="63"/>
      <c r="D54" s="63"/>
      <c r="E54" s="63"/>
      <c r="F54" s="63"/>
      <c r="G54" s="34"/>
      <c r="H54" s="41"/>
      <c r="I54" s="16"/>
    </row>
    <row r="55" spans="1:9" ht="18">
      <c r="A55" s="74" t="s">
        <v>40</v>
      </c>
      <c r="B55" s="63"/>
      <c r="C55" s="63"/>
      <c r="D55" s="63"/>
      <c r="E55" s="63"/>
      <c r="F55" s="63"/>
      <c r="G55" s="34"/>
      <c r="H55" s="41"/>
      <c r="I55" s="16"/>
    </row>
    <row r="56" spans="1:9">
      <c r="A56" s="41"/>
      <c r="B56" s="41"/>
      <c r="C56" s="41"/>
      <c r="D56" s="41"/>
      <c r="E56" s="41"/>
      <c r="F56" s="41"/>
      <c r="G56" s="34"/>
      <c r="H56" s="41"/>
      <c r="I56" s="16"/>
    </row>
    <row r="57" spans="1:9">
      <c r="A57" s="64" t="s">
        <v>28</v>
      </c>
      <c r="B57" s="64"/>
      <c r="C57" s="41"/>
      <c r="D57" s="41"/>
      <c r="E57" s="41"/>
      <c r="F57" s="65"/>
      <c r="G57" s="41"/>
      <c r="H57" s="41"/>
      <c r="I57" s="16"/>
    </row>
    <row r="58" spans="1:9">
      <c r="A58" s="41" t="s">
        <v>69</v>
      </c>
      <c r="B58" s="41"/>
      <c r="C58" s="41"/>
      <c r="D58" s="41"/>
      <c r="E58" s="41"/>
      <c r="F58" s="65">
        <f>preddela!F15</f>
        <v>0</v>
      </c>
      <c r="G58" s="41"/>
      <c r="H58" s="41"/>
      <c r="I58" s="16"/>
    </row>
    <row r="59" spans="1:9">
      <c r="A59" s="39" t="s">
        <v>30</v>
      </c>
      <c r="B59" s="39"/>
      <c r="C59" s="39"/>
      <c r="D59" s="39"/>
      <c r="E59" s="39"/>
      <c r="F59" s="40">
        <f>'zidarska dela'!F8</f>
        <v>0</v>
      </c>
      <c r="G59" s="39"/>
      <c r="H59" s="39"/>
      <c r="I59" s="16"/>
    </row>
    <row r="60" spans="1:9">
      <c r="A60" s="41"/>
      <c r="B60" s="41"/>
      <c r="C60" s="41"/>
      <c r="D60" s="41"/>
      <c r="E60" s="41"/>
      <c r="F60" s="65">
        <f>SUM(F58:F59)</f>
        <v>0</v>
      </c>
      <c r="G60" s="41"/>
      <c r="H60" s="41"/>
      <c r="I60" s="16"/>
    </row>
    <row r="61" spans="1:9">
      <c r="A61" s="41"/>
      <c r="B61" s="41"/>
      <c r="C61" s="41"/>
      <c r="D61" s="41"/>
      <c r="E61" s="41"/>
      <c r="F61" s="41"/>
      <c r="G61" s="41"/>
      <c r="H61" s="41"/>
      <c r="I61" s="16"/>
    </row>
    <row r="62" spans="1:9">
      <c r="A62" s="64" t="s">
        <v>29</v>
      </c>
      <c r="B62" s="41"/>
      <c r="C62" s="41"/>
      <c r="D62" s="41"/>
      <c r="E62" s="41"/>
      <c r="F62" s="41"/>
      <c r="G62" s="41"/>
      <c r="H62" s="41"/>
      <c r="I62" s="16"/>
    </row>
    <row r="63" spans="1:9">
      <c r="A63" s="41" t="s">
        <v>31</v>
      </c>
      <c r="B63" s="41"/>
      <c r="C63" s="41"/>
      <c r="D63" s="41"/>
      <c r="E63" s="41"/>
      <c r="F63" s="65">
        <f>'mizarska dela'!F7</f>
        <v>0</v>
      </c>
      <c r="G63" s="41"/>
      <c r="H63" s="41"/>
      <c r="I63" s="41"/>
    </row>
    <row r="64" spans="1:9">
      <c r="A64" s="41" t="s">
        <v>49</v>
      </c>
      <c r="B64" s="41"/>
      <c r="C64" s="41"/>
      <c r="D64" s="41"/>
      <c r="E64" s="41"/>
      <c r="F64" s="65">
        <f>'pleskarska dela'!F4</f>
        <v>0</v>
      </c>
      <c r="G64" s="41"/>
      <c r="H64" s="41"/>
    </row>
    <row r="65" spans="1:8">
      <c r="A65" s="41" t="s">
        <v>52</v>
      </c>
      <c r="B65" s="41"/>
      <c r="C65" s="41"/>
      <c r="D65" s="41"/>
      <c r="E65" s="41"/>
      <c r="F65" s="65">
        <f>'ostala dela'!F8</f>
        <v>0</v>
      </c>
      <c r="G65" s="41"/>
      <c r="H65" s="41"/>
    </row>
    <row r="66" spans="1:8">
      <c r="A66" s="39" t="s">
        <v>51</v>
      </c>
      <c r="B66" s="39"/>
      <c r="C66" s="39"/>
      <c r="D66" s="39"/>
      <c r="E66" s="39"/>
      <c r="F66" s="40">
        <f>oprema!F16</f>
        <v>0</v>
      </c>
      <c r="G66" s="39"/>
      <c r="H66" s="39"/>
    </row>
    <row r="67" spans="1:8">
      <c r="A67" s="41"/>
      <c r="B67" s="41"/>
      <c r="C67" s="41"/>
      <c r="D67" s="41"/>
      <c r="E67" s="41"/>
      <c r="F67" s="65">
        <f>SUM(F63:F66)</f>
        <v>0</v>
      </c>
      <c r="G67" s="41"/>
      <c r="H67" s="41"/>
    </row>
    <row r="68" spans="1:8">
      <c r="A68" s="41"/>
      <c r="B68" s="41"/>
      <c r="C68" s="41"/>
      <c r="D68" s="41"/>
      <c r="E68" s="41"/>
      <c r="F68" s="65"/>
      <c r="G68" s="41"/>
      <c r="H68" s="41"/>
    </row>
    <row r="69" spans="1:8">
      <c r="A69" s="64" t="s">
        <v>4</v>
      </c>
      <c r="B69" s="64"/>
      <c r="C69" s="64"/>
      <c r="D69" s="64"/>
      <c r="E69" s="64"/>
      <c r="F69" s="75">
        <f>SUM(F60+F67)</f>
        <v>0</v>
      </c>
      <c r="G69" s="64"/>
      <c r="H69" s="64"/>
    </row>
    <row r="70" spans="1:8" ht="16" thickBot="1">
      <c r="A70" s="100" t="s">
        <v>5</v>
      </c>
      <c r="B70" s="100"/>
      <c r="C70" s="100">
        <v>0.22</v>
      </c>
      <c r="D70" s="100"/>
      <c r="E70" s="100"/>
      <c r="F70" s="101">
        <f>F69*0.22</f>
        <v>0</v>
      </c>
      <c r="G70" s="100"/>
      <c r="H70" s="100"/>
    </row>
    <row r="71" spans="1:8" ht="16" thickTop="1">
      <c r="A71" s="64"/>
      <c r="B71" s="64"/>
      <c r="C71" s="64"/>
      <c r="D71" s="64"/>
      <c r="E71" s="64"/>
      <c r="F71" s="75">
        <f>SUM(F69:F70)</f>
        <v>0</v>
      </c>
      <c r="G71" s="64"/>
      <c r="H71" s="64"/>
    </row>
    <row r="72" spans="1:8">
      <c r="A72" s="41"/>
      <c r="B72" s="41"/>
      <c r="C72" s="41"/>
      <c r="D72" s="41"/>
      <c r="E72" s="41"/>
      <c r="F72" s="41"/>
      <c r="G72" s="41"/>
      <c r="H72" s="41"/>
    </row>
    <row r="73" spans="1:8">
      <c r="A73" s="41"/>
      <c r="B73" s="41"/>
      <c r="C73" s="41"/>
      <c r="D73" s="41"/>
      <c r="E73" s="41"/>
      <c r="F73" s="41"/>
      <c r="G73" s="41"/>
      <c r="H73" s="41"/>
    </row>
    <row r="74" spans="1:8">
      <c r="A74" s="41"/>
      <c r="B74" s="41"/>
      <c r="C74" s="41"/>
      <c r="D74" s="41"/>
      <c r="E74" s="41"/>
      <c r="F74" s="41"/>
      <c r="G74" s="41"/>
      <c r="H74" s="41"/>
    </row>
    <row r="75" spans="1:8">
      <c r="A75" s="41"/>
      <c r="B75" s="41"/>
      <c r="C75" s="41"/>
      <c r="D75" s="41"/>
      <c r="E75" s="41"/>
      <c r="F75" s="41"/>
      <c r="G75" s="41"/>
      <c r="H75" s="41"/>
    </row>
    <row r="76" spans="1:8">
      <c r="A76" s="41"/>
      <c r="B76" s="41"/>
      <c r="C76" s="41"/>
      <c r="D76" s="41"/>
      <c r="E76" s="41"/>
      <c r="F76" s="41"/>
      <c r="G76" s="41"/>
      <c r="H76" s="41"/>
    </row>
    <row r="77" spans="1:8">
      <c r="A77" s="34"/>
      <c r="B77" s="34"/>
      <c r="C77" s="34"/>
      <c r="D77" s="34"/>
      <c r="E77" s="34"/>
      <c r="F77" s="34"/>
      <c r="G77" s="34"/>
      <c r="H77" s="34"/>
    </row>
    <row r="78" spans="1:8">
      <c r="A78" s="34"/>
      <c r="B78" s="34"/>
      <c r="C78" s="34"/>
      <c r="D78" s="34"/>
      <c r="E78" s="34"/>
      <c r="F78" s="34"/>
      <c r="G78" s="34"/>
      <c r="H78" s="34"/>
    </row>
    <row r="79" spans="1:8">
      <c r="A79" s="34"/>
      <c r="B79" s="34"/>
      <c r="C79" s="34"/>
      <c r="D79" s="34"/>
      <c r="E79" s="34"/>
      <c r="F79" s="34"/>
      <c r="G79" s="34"/>
      <c r="H79" s="34"/>
    </row>
    <row r="80" spans="1:8">
      <c r="A80" s="41"/>
      <c r="B80" s="41"/>
      <c r="C80" s="41"/>
      <c r="D80" s="41"/>
      <c r="E80" s="41"/>
      <c r="F80" s="41"/>
      <c r="G80" s="41"/>
      <c r="H80" s="41"/>
    </row>
    <row r="81" spans="1:8">
      <c r="A81" s="41"/>
      <c r="B81" s="41"/>
      <c r="C81" s="41"/>
      <c r="D81" s="41"/>
      <c r="E81" s="41"/>
      <c r="F81" s="41"/>
      <c r="G81" s="41"/>
      <c r="H81" s="41"/>
    </row>
    <row r="82" spans="1:8">
      <c r="A82" s="41"/>
      <c r="B82" s="41"/>
      <c r="C82" s="41"/>
      <c r="D82" s="41"/>
      <c r="E82" s="41"/>
      <c r="F82" s="41"/>
      <c r="G82" s="41"/>
      <c r="H82" s="41"/>
    </row>
    <row r="83" spans="1:8">
      <c r="A83" s="41"/>
      <c r="B83" s="41"/>
      <c r="C83" s="41"/>
      <c r="D83" s="41"/>
      <c r="E83" s="41"/>
      <c r="F83" s="41"/>
      <c r="G83" s="41"/>
      <c r="H83" s="41"/>
    </row>
    <row r="84" spans="1:8">
      <c r="A84" s="41"/>
      <c r="B84" s="41"/>
      <c r="C84" s="41"/>
      <c r="D84" s="41"/>
      <c r="E84" s="41"/>
      <c r="F84" s="41"/>
      <c r="G84" s="41"/>
      <c r="H84" s="41"/>
    </row>
    <row r="85" spans="1:8">
      <c r="A85" s="34"/>
      <c r="B85" s="34"/>
      <c r="C85" s="34"/>
      <c r="D85" s="34"/>
      <c r="E85" s="34"/>
      <c r="F85" s="34"/>
      <c r="G85" s="41"/>
      <c r="H85" s="41"/>
    </row>
    <row r="86" spans="1:8">
      <c r="A86" s="34"/>
      <c r="B86" s="34"/>
      <c r="C86" s="34"/>
      <c r="D86" s="34"/>
      <c r="E86" s="34"/>
      <c r="F86" s="34"/>
      <c r="G86" s="41"/>
      <c r="H86" s="41"/>
    </row>
    <row r="87" spans="1:8">
      <c r="A87" s="34"/>
      <c r="B87" s="34"/>
      <c r="C87" s="34"/>
      <c r="D87" s="34"/>
      <c r="E87" s="34"/>
      <c r="F87" s="34"/>
      <c r="G87" s="41"/>
      <c r="H87" s="41"/>
    </row>
    <row r="88" spans="1:8">
      <c r="A88" s="34"/>
      <c r="B88" s="34"/>
      <c r="C88" s="34"/>
      <c r="D88" s="34"/>
      <c r="E88" s="34"/>
      <c r="F88" s="34"/>
      <c r="G88" s="41"/>
      <c r="H88" s="41"/>
    </row>
    <row r="89" spans="1:8">
      <c r="G89" s="16"/>
      <c r="H89" s="16"/>
    </row>
    <row r="90" spans="1:8">
      <c r="G90" s="16"/>
      <c r="H90" s="16"/>
    </row>
    <row r="91" spans="1:8">
      <c r="G91" s="16"/>
      <c r="H91" s="16"/>
    </row>
    <row r="92" spans="1:8">
      <c r="G92" s="16"/>
      <c r="H92" s="16"/>
    </row>
    <row r="93" spans="1:8">
      <c r="G93" s="16"/>
      <c r="H93" s="16"/>
    </row>
    <row r="94" spans="1:8">
      <c r="G94" s="16"/>
      <c r="H94" s="16"/>
    </row>
  </sheetData>
  <pageMargins left="0.7" right="0.7" top="0.75" bottom="0.75" header="0.3" footer="0.3"/>
  <pageSetup paperSize="9" orientation="portrait" r:id="rId1"/>
  <headerFooter>
    <oddHeader xml:space="preserve">&amp;L&amp;"Arial Black,Običajno"&amp;16&amp;K03+036
</oddHeader>
    <oddFooter>&amp;A</oddFooter>
  </headerFooter>
  <rowBreaks count="1" manualBreakCount="1">
    <brk id="4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view="pageLayout" topLeftCell="A4" zoomScaleNormal="100" zoomScaleSheetLayoutView="115" workbookViewId="0">
      <selection activeCell="H3" sqref="H3"/>
    </sheetView>
  </sheetViews>
  <sheetFormatPr baseColWidth="10" defaultColWidth="8.83203125" defaultRowHeight="15"/>
  <cols>
    <col min="2" max="2" width="36.83203125" style="51" customWidth="1"/>
    <col min="3" max="3" width="4.1640625" customWidth="1"/>
    <col min="5" max="5" width="11.5" customWidth="1"/>
    <col min="6" max="6" width="17.33203125" customWidth="1"/>
    <col min="7" max="7" width="0.1640625" hidden="1" customWidth="1"/>
    <col min="8" max="8" width="9.1640625" customWidth="1"/>
  </cols>
  <sheetData>
    <row r="1" spans="1:7" ht="18">
      <c r="A1" s="15" t="s">
        <v>69</v>
      </c>
    </row>
    <row r="3" spans="1:7" ht="16">
      <c r="A3" s="2" t="s">
        <v>2</v>
      </c>
      <c r="B3" s="52"/>
      <c r="C3" t="s">
        <v>70</v>
      </c>
      <c r="D3" t="s">
        <v>71</v>
      </c>
      <c r="E3" t="s">
        <v>72</v>
      </c>
      <c r="F3" t="s">
        <v>73</v>
      </c>
    </row>
    <row r="4" spans="1:7" ht="108" customHeight="1">
      <c r="A4" s="6">
        <v>1</v>
      </c>
      <c r="B4" s="7" t="s">
        <v>41</v>
      </c>
      <c r="C4" s="3" t="s">
        <v>0</v>
      </c>
      <c r="D4" s="8">
        <v>1</v>
      </c>
      <c r="E4" s="4"/>
      <c r="F4" s="5">
        <f t="shared" ref="F4" si="0">AVERAGE(D4*E4)</f>
        <v>0</v>
      </c>
    </row>
    <row r="5" spans="1:7">
      <c r="A5" s="13"/>
      <c r="B5" s="14"/>
      <c r="C5" s="11"/>
      <c r="D5" s="12"/>
      <c r="E5" s="10"/>
      <c r="F5" s="10"/>
    </row>
    <row r="6" spans="1:7" ht="16">
      <c r="A6" s="35" t="s">
        <v>26</v>
      </c>
      <c r="B6" s="53"/>
      <c r="C6" s="36"/>
      <c r="D6" s="37"/>
      <c r="E6" s="38"/>
      <c r="F6" s="10"/>
    </row>
    <row r="7" spans="1:7" ht="31.5" customHeight="1">
      <c r="A7" s="137"/>
      <c r="B7" s="137"/>
      <c r="C7" s="137"/>
      <c r="D7" s="137"/>
      <c r="E7" s="137"/>
      <c r="F7" s="137"/>
    </row>
    <row r="8" spans="1:7" ht="31.5" customHeight="1">
      <c r="A8" s="6">
        <v>1</v>
      </c>
      <c r="B8" s="29" t="s">
        <v>32</v>
      </c>
      <c r="C8" s="3" t="s">
        <v>0</v>
      </c>
      <c r="D8" s="8">
        <v>1</v>
      </c>
      <c r="E8" s="4"/>
      <c r="F8" s="5">
        <f t="shared" ref="F8" si="1">AVERAGE(D8*E8)</f>
        <v>0</v>
      </c>
      <c r="G8" s="73"/>
    </row>
    <row r="9" spans="1:7" ht="72" customHeight="1">
      <c r="A9" s="28">
        <v>2</v>
      </c>
      <c r="B9" s="7" t="s">
        <v>42</v>
      </c>
      <c r="C9" s="3" t="s">
        <v>0</v>
      </c>
      <c r="D9" s="8">
        <v>1</v>
      </c>
      <c r="E9" s="4"/>
      <c r="F9" s="5">
        <f t="shared" ref="F9:F11" si="2">AVERAGE(D9*E9)</f>
        <v>0</v>
      </c>
    </row>
    <row r="10" spans="1:7" s="49" customFormat="1" ht="67.5" customHeight="1">
      <c r="A10" s="6">
        <v>3</v>
      </c>
      <c r="B10" s="7" t="s">
        <v>60</v>
      </c>
      <c r="C10" s="3" t="s">
        <v>0</v>
      </c>
      <c r="D10" s="8">
        <v>1</v>
      </c>
      <c r="E10" s="4"/>
      <c r="F10" s="5">
        <f t="shared" si="2"/>
        <v>0</v>
      </c>
    </row>
    <row r="11" spans="1:7" s="49" customFormat="1" ht="83.25" customHeight="1">
      <c r="A11" s="6">
        <v>4</v>
      </c>
      <c r="B11" s="7" t="s">
        <v>43</v>
      </c>
      <c r="C11" s="3" t="s">
        <v>0</v>
      </c>
      <c r="D11" s="8">
        <v>1</v>
      </c>
      <c r="E11" s="4"/>
      <c r="F11" s="5">
        <f t="shared" si="2"/>
        <v>0</v>
      </c>
    </row>
    <row r="12" spans="1:7" ht="66.75" customHeight="1">
      <c r="A12" s="6">
        <v>5</v>
      </c>
      <c r="B12" s="7" t="s">
        <v>44</v>
      </c>
      <c r="C12" s="3" t="s">
        <v>3</v>
      </c>
      <c r="D12" s="8">
        <v>6</v>
      </c>
      <c r="E12" s="4"/>
      <c r="F12" s="5">
        <f t="shared" ref="F12" si="3">AVERAGE(D12*E12)</f>
        <v>0</v>
      </c>
      <c r="G12" s="4">
        <v>80</v>
      </c>
    </row>
    <row r="13" spans="1:7" ht="54" customHeight="1">
      <c r="A13" s="6">
        <v>6</v>
      </c>
      <c r="B13" s="7" t="s">
        <v>54</v>
      </c>
      <c r="C13" s="3" t="s">
        <v>0</v>
      </c>
      <c r="D13" s="8">
        <v>1</v>
      </c>
      <c r="E13" s="4"/>
      <c r="F13" s="5">
        <f>AVERAGE(D13*E13)</f>
        <v>0</v>
      </c>
    </row>
    <row r="15" spans="1:7">
      <c r="F15" s="45">
        <f>SUM(F4:F13)</f>
        <v>0</v>
      </c>
    </row>
  </sheetData>
  <mergeCells count="1">
    <mergeCell ref="A7:F7"/>
  </mergeCells>
  <pageMargins left="0.70866141732283472" right="0.59055118110236227" top="0.74803149606299213" bottom="0.74803149606299213" header="0.31496062992125984" footer="0.31496062992125984"/>
  <pageSetup paperSize="9" orientation="portrait" r:id="rId1"/>
  <headerFooter>
    <oddFooter>&amp;A&amp;RStran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
  <sheetViews>
    <sheetView view="pageLayout" zoomScale="72" zoomScaleNormal="100" zoomScaleSheetLayoutView="115" zoomScalePageLayoutView="72" workbookViewId="0">
      <selection activeCell="H5" sqref="H5"/>
    </sheetView>
  </sheetViews>
  <sheetFormatPr baseColWidth="10" defaultColWidth="8.83203125" defaultRowHeight="15"/>
  <cols>
    <col min="1" max="1" width="9.1640625" customWidth="1"/>
    <col min="2" max="2" width="36.5" style="51" customWidth="1"/>
    <col min="3" max="3" width="5.33203125" customWidth="1"/>
    <col min="4" max="4" width="8.1640625" style="58" customWidth="1"/>
    <col min="5" max="5" width="11.5" customWidth="1"/>
    <col min="6" max="6" width="20.1640625" customWidth="1"/>
    <col min="8" max="8" width="9" customWidth="1"/>
    <col min="9" max="9" width="9.1640625" hidden="1" customWidth="1"/>
    <col min="10" max="10" width="21" customWidth="1"/>
  </cols>
  <sheetData>
    <row r="1" spans="1:9" ht="18">
      <c r="A1" s="15" t="s">
        <v>37</v>
      </c>
      <c r="B1" s="54"/>
      <c r="C1" s="1"/>
      <c r="D1" s="61"/>
      <c r="E1" s="1"/>
      <c r="F1" s="1"/>
      <c r="G1" s="1"/>
      <c r="H1" s="1"/>
      <c r="I1" s="1"/>
    </row>
    <row r="2" spans="1:9">
      <c r="A2" s="9"/>
      <c r="B2" s="14"/>
      <c r="C2" s="11" t="s">
        <v>70</v>
      </c>
      <c r="D2" s="138" t="s">
        <v>71</v>
      </c>
      <c r="E2" s="10" t="s">
        <v>72</v>
      </c>
      <c r="F2" s="10" t="s">
        <v>73</v>
      </c>
      <c r="G2" s="1"/>
      <c r="H2" s="1"/>
      <c r="I2" s="1"/>
    </row>
    <row r="3" spans="1:9" ht="1.5" customHeight="1">
      <c r="A3" s="16"/>
    </row>
    <row r="4" spans="1:9" ht="69" customHeight="1">
      <c r="A4" s="6">
        <v>1</v>
      </c>
      <c r="B4" s="29" t="s">
        <v>46</v>
      </c>
      <c r="C4" s="3" t="s">
        <v>0</v>
      </c>
      <c r="D4" s="8">
        <v>1</v>
      </c>
      <c r="E4" s="4"/>
      <c r="F4" s="5">
        <f t="shared" ref="F4:F7" si="0">AVERAGE(D4*E4)</f>
        <v>0</v>
      </c>
    </row>
    <row r="5" spans="1:9" ht="52">
      <c r="A5" s="6">
        <v>2</v>
      </c>
      <c r="B5" s="7" t="s">
        <v>47</v>
      </c>
      <c r="C5" s="3" t="s">
        <v>1</v>
      </c>
      <c r="D5" s="8">
        <v>2.5</v>
      </c>
      <c r="E5" s="4"/>
      <c r="F5" s="5">
        <f t="shared" si="0"/>
        <v>0</v>
      </c>
    </row>
    <row r="6" spans="1:9">
      <c r="A6" s="6">
        <v>3</v>
      </c>
      <c r="B6" s="29" t="s">
        <v>53</v>
      </c>
      <c r="C6" s="3" t="s">
        <v>3</v>
      </c>
      <c r="D6" s="8">
        <v>1</v>
      </c>
      <c r="E6" s="4"/>
      <c r="F6" s="5">
        <f t="shared" si="0"/>
        <v>0</v>
      </c>
    </row>
    <row r="7" spans="1:9" ht="52">
      <c r="A7" s="6">
        <v>4</v>
      </c>
      <c r="B7" s="7" t="s">
        <v>45</v>
      </c>
      <c r="C7" s="3" t="s">
        <v>1</v>
      </c>
      <c r="D7" s="8">
        <v>94.5</v>
      </c>
      <c r="E7" s="4"/>
      <c r="F7" s="5">
        <f t="shared" si="0"/>
        <v>0</v>
      </c>
    </row>
    <row r="8" spans="1:9">
      <c r="F8" s="45">
        <f>SUM(F4:F7)</f>
        <v>0</v>
      </c>
    </row>
  </sheetData>
  <pageMargins left="0.7" right="0.7" top="0.75" bottom="0.75" header="0.3" footer="0.3"/>
  <pageSetup paperSize="9" orientation="portrait" r:id="rId1"/>
  <headerFooter>
    <oddFooter>&amp;C&amp;A&amp;RStran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view="pageBreakPreview" zoomScale="81" zoomScaleNormal="100" zoomScaleSheetLayoutView="81" workbookViewId="0">
      <selection activeCell="F2" sqref="F2"/>
    </sheetView>
  </sheetViews>
  <sheetFormatPr baseColWidth="10" defaultColWidth="8.83203125" defaultRowHeight="15"/>
  <cols>
    <col min="1" max="1" width="9.5" style="49" customWidth="1"/>
    <col min="2" max="2" width="36.83203125" customWidth="1"/>
    <col min="3" max="3" width="7.6640625" customWidth="1"/>
    <col min="5" max="5" width="15.6640625" customWidth="1"/>
    <col min="6" max="6" width="25.83203125" customWidth="1"/>
  </cols>
  <sheetData>
    <row r="1" spans="1:6" ht="18">
      <c r="A1" s="55" t="s">
        <v>31</v>
      </c>
      <c r="B1" s="1"/>
    </row>
    <row r="2" spans="1:6" ht="18">
      <c r="A2" s="55"/>
      <c r="B2" s="1"/>
      <c r="C2" t="s">
        <v>70</v>
      </c>
      <c r="D2" t="s">
        <v>71</v>
      </c>
      <c r="E2" t="s">
        <v>72</v>
      </c>
      <c r="F2" t="s">
        <v>73</v>
      </c>
    </row>
    <row r="3" spans="1:6" ht="13.5" customHeight="1">
      <c r="A3" s="57" t="s">
        <v>6</v>
      </c>
      <c r="B3" s="42"/>
      <c r="C3" s="18"/>
      <c r="D3" s="19"/>
      <c r="E3" s="20"/>
      <c r="F3" s="21"/>
    </row>
    <row r="4" spans="1:6">
      <c r="A4" s="76" t="s">
        <v>33</v>
      </c>
      <c r="B4" s="44"/>
      <c r="C4" s="23"/>
      <c r="D4" s="24"/>
      <c r="E4" s="25"/>
      <c r="F4" s="26"/>
    </row>
    <row r="5" spans="1:6" ht="161.25" customHeight="1">
      <c r="A5" s="17">
        <v>1</v>
      </c>
      <c r="B5" s="42" t="s">
        <v>55</v>
      </c>
      <c r="C5" s="18"/>
      <c r="D5" s="19"/>
      <c r="E5" s="20"/>
      <c r="F5" s="21"/>
    </row>
    <row r="6" spans="1:6" ht="15" customHeight="1">
      <c r="A6" s="76"/>
      <c r="B6" s="43" t="s">
        <v>34</v>
      </c>
      <c r="C6" s="23" t="s">
        <v>3</v>
      </c>
      <c r="D6" s="24">
        <v>1</v>
      </c>
      <c r="E6" s="25"/>
      <c r="F6" s="26">
        <f t="shared" ref="F6" si="0">AVERAGE(D6*E6)</f>
        <v>0</v>
      </c>
    </row>
    <row r="7" spans="1:6">
      <c r="F7" s="45">
        <f>SUM(F5:F6)</f>
        <v>0</v>
      </c>
    </row>
  </sheetData>
  <pageMargins left="0.7" right="0.7" top="0.75" bottom="0.75" header="0.3" footer="0.3"/>
  <pageSetup paperSize="9" orientation="portrait" r:id="rId1"/>
  <headerFooter>
    <oddHeader>&amp;L&amp;"Arial Black,Običajno"&amp;16&amp;K03+039region</oddHeader>
    <oddFooter>&amp;A&amp;RStran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view="pageLayout" topLeftCell="A119" zoomScale="89" zoomScaleNormal="100" zoomScaleSheetLayoutView="115" zoomScalePageLayoutView="89" workbookViewId="0">
      <selection activeCell="F1" sqref="F1"/>
    </sheetView>
  </sheetViews>
  <sheetFormatPr baseColWidth="10" defaultColWidth="9.1640625" defaultRowHeight="15"/>
  <cols>
    <col min="1" max="1" width="9.1640625" style="78"/>
    <col min="2" max="2" width="37.83203125" style="78" customWidth="1"/>
    <col min="3" max="3" width="9.1640625" style="78"/>
    <col min="4" max="4" width="9.1640625" style="83"/>
    <col min="5" max="5" width="18.1640625" style="78" customWidth="1"/>
    <col min="6" max="6" width="19.33203125" style="78" customWidth="1"/>
    <col min="7" max="16384" width="9.1640625" style="78"/>
  </cols>
  <sheetData>
    <row r="1" spans="1:6" ht="18">
      <c r="A1" s="63" t="s">
        <v>49</v>
      </c>
      <c r="B1" s="77"/>
      <c r="C1" s="139" t="s">
        <v>70</v>
      </c>
      <c r="D1" s="140" t="s">
        <v>71</v>
      </c>
      <c r="E1" s="139" t="s">
        <v>72</v>
      </c>
      <c r="F1" s="141" t="s">
        <v>73</v>
      </c>
    </row>
    <row r="2" spans="1:6" ht="409.5" customHeight="1">
      <c r="A2" s="121"/>
      <c r="B2" s="122" t="s">
        <v>35</v>
      </c>
      <c r="C2" s="123"/>
      <c r="D2" s="124"/>
      <c r="E2" s="123"/>
      <c r="F2" s="125"/>
    </row>
    <row r="3" spans="1:6" ht="109.5" customHeight="1">
      <c r="A3" s="79">
        <v>1</v>
      </c>
      <c r="B3" s="29" t="s">
        <v>48</v>
      </c>
      <c r="C3" s="80" t="s">
        <v>1</v>
      </c>
      <c r="D3" s="102">
        <v>94.5</v>
      </c>
      <c r="E3" s="81"/>
      <c r="F3" s="82">
        <f>AVERAGE(D3*E3)</f>
        <v>0</v>
      </c>
    </row>
    <row r="4" spans="1:6">
      <c r="F4" s="84">
        <f>SUM(F3:F3)</f>
        <v>0</v>
      </c>
    </row>
  </sheetData>
  <pageMargins left="0.7" right="0.7" top="0.75" bottom="0.75" header="0.3" footer="0.3"/>
  <pageSetup paperSize="9" scale="95" orientation="portrait" r:id="rId1"/>
  <headerFooter>
    <oddFooter>&amp;A&amp;RStran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view="pageLayout" zoomScaleNormal="100" zoomScaleSheetLayoutView="115" workbookViewId="0">
      <selection activeCell="F2" sqref="F2"/>
    </sheetView>
  </sheetViews>
  <sheetFormatPr baseColWidth="10" defaultColWidth="8.83203125" defaultRowHeight="15"/>
  <cols>
    <col min="2" max="2" width="36.83203125" customWidth="1"/>
    <col min="3" max="3" width="7.5" customWidth="1"/>
    <col min="5" max="5" width="10.5" customWidth="1"/>
    <col min="6" max="6" width="18" customWidth="1"/>
  </cols>
  <sheetData>
    <row r="1" spans="1:6" ht="18">
      <c r="A1" s="15" t="s">
        <v>50</v>
      </c>
    </row>
    <row r="2" spans="1:6">
      <c r="C2" t="s">
        <v>70</v>
      </c>
      <c r="D2" t="s">
        <v>71</v>
      </c>
      <c r="E2" t="s">
        <v>72</v>
      </c>
      <c r="F2" t="s">
        <v>73</v>
      </c>
    </row>
    <row r="3" spans="1:6" ht="52">
      <c r="A3" s="6">
        <v>1</v>
      </c>
      <c r="B3" s="29" t="s">
        <v>36</v>
      </c>
      <c r="C3" s="30" t="s">
        <v>1</v>
      </c>
      <c r="D3" s="31">
        <v>30</v>
      </c>
      <c r="E3" s="32"/>
      <c r="F3" s="33">
        <f>AVERAGE(D3*E3)</f>
        <v>0</v>
      </c>
    </row>
    <row r="4" spans="1:6" s="49" customFormat="1" ht="338">
      <c r="A4" s="17">
        <v>2</v>
      </c>
      <c r="B4" s="103" t="s">
        <v>56</v>
      </c>
      <c r="C4" s="50"/>
      <c r="D4" s="67"/>
      <c r="E4" s="46"/>
      <c r="F4" s="47"/>
    </row>
    <row r="5" spans="1:6" s="49" customFormat="1">
      <c r="A5" s="22"/>
      <c r="B5" s="120"/>
      <c r="C5" s="68" t="s">
        <v>3</v>
      </c>
      <c r="D5" s="69">
        <v>6</v>
      </c>
      <c r="E5" s="59"/>
      <c r="F5" s="60">
        <f t="shared" ref="F5" si="0">AVERAGE(D5*E5)</f>
        <v>0</v>
      </c>
    </row>
    <row r="6" spans="1:6" s="49" customFormat="1">
      <c r="A6" s="6">
        <v>3</v>
      </c>
      <c r="B6" s="29" t="s">
        <v>39</v>
      </c>
      <c r="C6" s="30" t="s">
        <v>0</v>
      </c>
      <c r="D6" s="31">
        <v>1</v>
      </c>
      <c r="E6" s="32"/>
      <c r="F6" s="33">
        <f>AVERAGE(D6*E6)</f>
        <v>0</v>
      </c>
    </row>
    <row r="7" spans="1:6">
      <c r="A7" s="56"/>
      <c r="B7" s="34"/>
      <c r="C7" s="34"/>
      <c r="D7" s="34"/>
      <c r="E7" s="34"/>
      <c r="F7" s="34"/>
    </row>
    <row r="8" spans="1:6">
      <c r="A8" s="1"/>
      <c r="B8" s="1"/>
      <c r="C8" s="1"/>
      <c r="D8" s="1"/>
      <c r="E8" s="1"/>
      <c r="F8" s="45">
        <f>SUM(F3:F6)</f>
        <v>0</v>
      </c>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row r="14" spans="1:6">
      <c r="A14" s="1"/>
      <c r="B14" s="1"/>
      <c r="C14" s="1"/>
      <c r="D14" s="1"/>
      <c r="E14" s="1"/>
      <c r="F14" s="1"/>
    </row>
    <row r="15" spans="1:6">
      <c r="A15" s="1"/>
      <c r="B15" s="1"/>
      <c r="C15" s="1"/>
      <c r="D15" s="1"/>
      <c r="E15" s="1"/>
      <c r="F15" s="1"/>
    </row>
    <row r="16" spans="1:6">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sheetData>
  <pageMargins left="0.7" right="0.7" top="0.75" bottom="0.75" header="0.3" footer="0.3"/>
  <pageSetup paperSize="9" orientation="portrait" r:id="rId1"/>
  <headerFooter>
    <oddFooter>&amp;Costala dela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
  <sheetViews>
    <sheetView tabSelected="1" view="pageLayout" topLeftCell="A110" zoomScaleNormal="100" zoomScaleSheetLayoutView="115" workbookViewId="0">
      <selection activeCell="G4" sqref="G4"/>
    </sheetView>
  </sheetViews>
  <sheetFormatPr baseColWidth="10" defaultColWidth="8.83203125" defaultRowHeight="15"/>
  <cols>
    <col min="2" max="2" width="36.83203125" customWidth="1"/>
    <col min="3" max="3" width="7.5" customWidth="1"/>
    <col min="5" max="5" width="10.5" customWidth="1"/>
    <col min="6" max="6" width="16.33203125" customWidth="1"/>
  </cols>
  <sheetData>
    <row r="1" spans="1:6" ht="18">
      <c r="A1" s="15" t="s">
        <v>51</v>
      </c>
    </row>
    <row r="2" spans="1:6" ht="18">
      <c r="A2" s="15"/>
      <c r="C2" t="s">
        <v>70</v>
      </c>
      <c r="D2" t="s">
        <v>71</v>
      </c>
      <c r="E2" t="s">
        <v>72</v>
      </c>
      <c r="F2" t="s">
        <v>73</v>
      </c>
    </row>
    <row r="3" spans="1:6" ht="102.75" customHeight="1">
      <c r="A3" s="72"/>
      <c r="B3" s="104" t="s">
        <v>59</v>
      </c>
      <c r="C3" s="48"/>
      <c r="D3" s="48"/>
      <c r="E3" s="48"/>
      <c r="F3" s="62"/>
    </row>
    <row r="4" spans="1:6" ht="158.25" customHeight="1">
      <c r="A4" s="128"/>
      <c r="B4" s="129" t="s">
        <v>25</v>
      </c>
      <c r="C4" s="34"/>
      <c r="D4" s="34"/>
      <c r="E4" s="34"/>
      <c r="F4" s="130"/>
    </row>
    <row r="5" spans="1:6" ht="239.25" customHeight="1">
      <c r="A5" s="70">
        <v>1</v>
      </c>
      <c r="B5" s="136" t="s">
        <v>61</v>
      </c>
      <c r="C5" s="71" t="s">
        <v>12</v>
      </c>
      <c r="D5" s="31">
        <v>3</v>
      </c>
      <c r="E5" s="32"/>
      <c r="F5" s="33">
        <f t="shared" ref="F5:F15" si="0">AVERAGE(D5*E5)</f>
        <v>0</v>
      </c>
    </row>
    <row r="6" spans="1:6" ht="144">
      <c r="A6" s="126">
        <v>2</v>
      </c>
      <c r="B6" s="131" t="s">
        <v>62</v>
      </c>
      <c r="C6" s="132"/>
      <c r="D6" s="133"/>
      <c r="E6" s="134"/>
      <c r="F6" s="135"/>
    </row>
    <row r="7" spans="1:6" ht="26">
      <c r="A7" s="126"/>
      <c r="B7" s="14" t="s">
        <v>58</v>
      </c>
      <c r="C7" s="11" t="s">
        <v>12</v>
      </c>
      <c r="D7" s="12">
        <v>1</v>
      </c>
      <c r="E7" s="10"/>
      <c r="F7" s="127">
        <f t="shared" ref="F7" si="1">AVERAGE(D7*E7)</f>
        <v>0</v>
      </c>
    </row>
    <row r="8" spans="1:6" s="49" customFormat="1" ht="29.25" customHeight="1">
      <c r="A8" s="22"/>
      <c r="B8" s="27" t="s">
        <v>57</v>
      </c>
      <c r="C8" s="23" t="s">
        <v>12</v>
      </c>
      <c r="D8" s="24">
        <v>3</v>
      </c>
      <c r="E8" s="25"/>
      <c r="F8" s="26">
        <f t="shared" si="0"/>
        <v>0</v>
      </c>
    </row>
    <row r="9" spans="1:6" ht="40">
      <c r="A9" s="70">
        <v>3</v>
      </c>
      <c r="B9" s="105" t="s">
        <v>63</v>
      </c>
      <c r="C9" s="71" t="s">
        <v>12</v>
      </c>
      <c r="D9" s="31">
        <v>3</v>
      </c>
      <c r="E9" s="32"/>
      <c r="F9" s="33">
        <f t="shared" si="0"/>
        <v>0</v>
      </c>
    </row>
    <row r="10" spans="1:6" ht="135.75" customHeight="1">
      <c r="A10" s="70">
        <v>4</v>
      </c>
      <c r="B10" s="105" t="s">
        <v>68</v>
      </c>
      <c r="C10" s="71" t="s">
        <v>12</v>
      </c>
      <c r="D10" s="31">
        <v>8</v>
      </c>
      <c r="E10" s="32"/>
      <c r="F10" s="33">
        <f t="shared" si="0"/>
        <v>0</v>
      </c>
    </row>
    <row r="11" spans="1:6" ht="132.75" customHeight="1">
      <c r="A11" s="70">
        <v>5</v>
      </c>
      <c r="B11" s="105" t="s">
        <v>67</v>
      </c>
      <c r="C11" s="71" t="s">
        <v>12</v>
      </c>
      <c r="D11" s="31">
        <v>2</v>
      </c>
      <c r="E11" s="32"/>
      <c r="F11" s="33">
        <f t="shared" si="0"/>
        <v>0</v>
      </c>
    </row>
    <row r="12" spans="1:6" ht="85.5" customHeight="1">
      <c r="A12" s="70">
        <v>6</v>
      </c>
      <c r="B12" s="105" t="s">
        <v>64</v>
      </c>
      <c r="C12" s="71" t="s">
        <v>12</v>
      </c>
      <c r="D12" s="31">
        <v>2</v>
      </c>
      <c r="E12" s="32"/>
      <c r="F12" s="33">
        <f t="shared" si="0"/>
        <v>0</v>
      </c>
    </row>
    <row r="13" spans="1:6" ht="108.75" customHeight="1">
      <c r="A13" s="70">
        <v>7</v>
      </c>
      <c r="B13" s="105" t="s">
        <v>65</v>
      </c>
      <c r="C13" s="71" t="s">
        <v>12</v>
      </c>
      <c r="D13" s="31">
        <v>3</v>
      </c>
      <c r="E13" s="32"/>
      <c r="F13" s="33">
        <f t="shared" si="0"/>
        <v>0</v>
      </c>
    </row>
    <row r="14" spans="1:6" ht="70.5" customHeight="1">
      <c r="A14" s="70">
        <v>8</v>
      </c>
      <c r="B14" s="105" t="s">
        <v>66</v>
      </c>
      <c r="C14" s="71" t="s">
        <v>12</v>
      </c>
      <c r="D14" s="31">
        <v>2</v>
      </c>
      <c r="E14" s="32"/>
      <c r="F14" s="33">
        <f t="shared" si="0"/>
        <v>0</v>
      </c>
    </row>
    <row r="15" spans="1:6" ht="27">
      <c r="A15" s="70">
        <v>9</v>
      </c>
      <c r="B15" s="105" t="s">
        <v>38</v>
      </c>
      <c r="C15" s="71" t="s">
        <v>12</v>
      </c>
      <c r="D15" s="31">
        <v>3</v>
      </c>
      <c r="E15" s="32"/>
      <c r="F15" s="33">
        <f t="shared" si="0"/>
        <v>0</v>
      </c>
    </row>
    <row r="16" spans="1:6">
      <c r="A16" s="106"/>
      <c r="B16" s="106"/>
      <c r="C16" s="106"/>
      <c r="D16" s="106"/>
      <c r="E16" s="106"/>
      <c r="F16" s="45">
        <f>SUM(F3:F15)</f>
        <v>0</v>
      </c>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row r="27" spans="1:6">
      <c r="A27" s="1"/>
      <c r="B27" s="1"/>
      <c r="C27" s="1"/>
      <c r="D27" s="1"/>
      <c r="E27" s="1"/>
      <c r="F27" s="1"/>
    </row>
    <row r="28" spans="1:6">
      <c r="A28" s="1"/>
      <c r="B28" s="1"/>
      <c r="C28" s="1"/>
      <c r="D28" s="1"/>
      <c r="E28" s="1"/>
      <c r="F28" s="1"/>
    </row>
    <row r="29" spans="1:6">
      <c r="A29" s="1"/>
      <c r="B29" s="1"/>
      <c r="C29" s="1"/>
      <c r="D29" s="1"/>
      <c r="E29" s="1"/>
      <c r="F29" s="1"/>
    </row>
    <row r="30" spans="1:6">
      <c r="A30" s="1"/>
      <c r="B30" s="1"/>
      <c r="C30" s="1"/>
      <c r="D30" s="1"/>
      <c r="E30" s="1"/>
      <c r="F30" s="1"/>
    </row>
    <row r="31" spans="1:6">
      <c r="A31" s="1"/>
      <c r="B31" s="1"/>
      <c r="C31" s="1"/>
      <c r="D31" s="1"/>
      <c r="E31" s="1"/>
      <c r="F31" s="1"/>
    </row>
    <row r="32" spans="1:6">
      <c r="A32" s="1"/>
      <c r="B32" s="1"/>
      <c r="C32" s="1"/>
      <c r="D32" s="1"/>
      <c r="E32" s="1"/>
      <c r="F32" s="1"/>
    </row>
  </sheetData>
  <pageMargins left="0.7" right="0.7" top="0.75" bottom="0.75" header="0.3" footer="0.3"/>
  <pageSetup paperSize="9" orientation="portrait" r:id="rId1"/>
  <headerFooter>
    <oddFooter xml:space="preserve">&amp;Coprema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rekapitulacija skupna</vt:lpstr>
      <vt:lpstr>rekapitulacija grad.- obrt. del</vt:lpstr>
      <vt:lpstr>preddela</vt:lpstr>
      <vt:lpstr>zidarska dela</vt:lpstr>
      <vt:lpstr>mizarska dela</vt:lpstr>
      <vt:lpstr>pleskarska dela</vt:lpstr>
      <vt:lpstr>ostala dela</vt:lpstr>
      <vt:lpstr>oprema</vt:lpstr>
      <vt:lpstr>'pleskarska dela'!Print_Area</vt:lpstr>
      <vt:lpstr>'rekapitulacija grad.- obrt. del'!Print_Area</vt:lpstr>
      <vt:lpstr>'rekapitulacija skupna'!Print_Area</vt:lpstr>
      <vt:lpstr>'zidarska dela'!Print_Area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Margit</cp:lastModifiedBy>
  <cp:lastPrinted>2018-05-17T11:27:19Z</cp:lastPrinted>
  <dcterms:created xsi:type="dcterms:W3CDTF">2015-04-17T10:52:46Z</dcterms:created>
  <dcterms:modified xsi:type="dcterms:W3CDTF">2018-06-19T07:23:38Z</dcterms:modified>
  <cp:category/>
</cp:coreProperties>
</file>